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cygwin64\var\log\"/>
    </mc:Choice>
  </mc:AlternateContent>
  <bookViews>
    <workbookView xWindow="9320" yWindow="6860" windowWidth="38400" windowHeight="23990"/>
  </bookViews>
  <sheets>
    <sheet name="GRL座席表" sheetId="6" r:id="rId1"/>
    <sheet name="ML1座席表" sheetId="8" r:id="rId2"/>
    <sheet name="ML2座席表" sheetId="9" r:id="rId3"/>
    <sheet name="IML座席表" sheetId="10" r:id="rId4"/>
    <sheet name="GRL出席表" sheetId="1" r:id="rId5"/>
    <sheet name="ML1出席表" sheetId="2" r:id="rId6"/>
    <sheet name="ML2出席表" sheetId="3" r:id="rId7"/>
    <sheet name="IML出席表" sheetId="4" r:id="rId8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0" l="1"/>
  <c r="K52" i="10"/>
  <c r="H52" i="10"/>
  <c r="E52" i="10"/>
  <c r="B52" i="10"/>
  <c r="B48" i="10"/>
  <c r="E48" i="10"/>
  <c r="H48" i="10"/>
  <c r="K48" i="10"/>
  <c r="Q44" i="10"/>
  <c r="N44" i="10"/>
  <c r="K44" i="10"/>
  <c r="H44" i="10"/>
  <c r="E44" i="10"/>
  <c r="B44" i="10"/>
  <c r="B40" i="10"/>
  <c r="E40" i="10"/>
  <c r="H40" i="10"/>
  <c r="K40" i="10"/>
  <c r="N40" i="10"/>
  <c r="Q40" i="10"/>
  <c r="Q36" i="10"/>
  <c r="N36" i="10"/>
  <c r="K36" i="10"/>
  <c r="H36" i="10"/>
  <c r="H32" i="10"/>
  <c r="K32" i="10"/>
  <c r="N32" i="10"/>
  <c r="Q32" i="10"/>
  <c r="Q28" i="10"/>
  <c r="N28" i="10"/>
  <c r="K28" i="10"/>
  <c r="H28" i="10"/>
  <c r="E28" i="10"/>
  <c r="B28" i="10"/>
  <c r="B24" i="10"/>
  <c r="E24" i="10"/>
  <c r="H24" i="10"/>
  <c r="K24" i="10"/>
  <c r="N24" i="10"/>
  <c r="Q24" i="10"/>
  <c r="Q20" i="10"/>
  <c r="N20" i="10"/>
  <c r="K20" i="10"/>
  <c r="H20" i="10"/>
  <c r="E20" i="10"/>
  <c r="B20" i="10"/>
  <c r="K16" i="10"/>
  <c r="Q16" i="10"/>
  <c r="N16" i="10"/>
  <c r="H16" i="10"/>
  <c r="E16" i="10"/>
  <c r="B16" i="10"/>
  <c r="B12" i="10"/>
  <c r="E12" i="10"/>
  <c r="H12" i="10"/>
  <c r="K12" i="10"/>
  <c r="K8" i="10"/>
  <c r="H8" i="10"/>
  <c r="E8" i="10"/>
  <c r="B39" i="9"/>
  <c r="E39" i="9"/>
  <c r="H39" i="9"/>
  <c r="K39" i="9"/>
  <c r="N39" i="9"/>
  <c r="N35" i="9"/>
  <c r="K35" i="9"/>
  <c r="H35" i="9"/>
  <c r="E35" i="9"/>
  <c r="B35" i="9"/>
  <c r="B31" i="9"/>
  <c r="E31" i="9"/>
  <c r="H31" i="9"/>
  <c r="K31" i="9"/>
  <c r="N31" i="9"/>
  <c r="N27" i="9"/>
  <c r="K27" i="9"/>
  <c r="H27" i="9"/>
  <c r="E27" i="9"/>
  <c r="B27" i="9"/>
  <c r="E23" i="9"/>
  <c r="H23" i="9"/>
  <c r="K23" i="9"/>
  <c r="N23" i="9"/>
  <c r="N19" i="9"/>
  <c r="K19" i="9"/>
  <c r="H19" i="9"/>
  <c r="E19" i="9"/>
  <c r="B19" i="9"/>
  <c r="E15" i="9"/>
  <c r="H15" i="9"/>
  <c r="K15" i="9"/>
  <c r="N15" i="9"/>
  <c r="N11" i="9"/>
  <c r="K11" i="9"/>
  <c r="H11" i="9"/>
  <c r="E11" i="9"/>
  <c r="E7" i="9"/>
  <c r="H7" i="9"/>
  <c r="K7" i="9"/>
  <c r="N7" i="9"/>
  <c r="N3" i="9"/>
  <c r="K3" i="9"/>
  <c r="H3" i="9"/>
  <c r="E3" i="9"/>
  <c r="B15" i="9"/>
  <c r="E39" i="8"/>
  <c r="H39" i="8"/>
  <c r="K39" i="8"/>
  <c r="N39" i="8"/>
  <c r="N35" i="8"/>
  <c r="K35" i="8"/>
  <c r="H35" i="8"/>
  <c r="E31" i="8"/>
  <c r="H31" i="8"/>
  <c r="K31" i="8"/>
  <c r="N31" i="8"/>
  <c r="N27" i="8"/>
  <c r="K27" i="8"/>
  <c r="H27" i="8"/>
  <c r="E27" i="8"/>
  <c r="E23" i="8"/>
  <c r="H23" i="8"/>
  <c r="K23" i="8"/>
  <c r="N23" i="8"/>
  <c r="N19" i="8"/>
  <c r="K19" i="8"/>
  <c r="H19" i="8"/>
  <c r="E15" i="8"/>
  <c r="H15" i="8"/>
  <c r="K15" i="8"/>
  <c r="N15" i="8"/>
  <c r="N11" i="8"/>
  <c r="K11" i="8"/>
  <c r="H11" i="8"/>
  <c r="E11" i="8"/>
  <c r="H7" i="8"/>
  <c r="N7" i="8"/>
  <c r="K7" i="8"/>
  <c r="N3" i="8"/>
  <c r="K3" i="8"/>
  <c r="H3" i="8"/>
  <c r="E3" i="8"/>
  <c r="E7" i="8"/>
  <c r="E19" i="8"/>
  <c r="E35" i="8"/>
  <c r="B39" i="8"/>
  <c r="B35" i="8"/>
  <c r="B31" i="8"/>
  <c r="B27" i="8"/>
  <c r="B19" i="8"/>
  <c r="B15" i="8"/>
  <c r="B19" i="6"/>
  <c r="B27" i="6"/>
  <c r="B31" i="6"/>
  <c r="B39" i="6"/>
  <c r="B35" i="6"/>
  <c r="E39" i="6"/>
  <c r="E35" i="6"/>
  <c r="E31" i="6"/>
  <c r="E27" i="6"/>
  <c r="E23" i="6"/>
  <c r="E19" i="6"/>
  <c r="E15" i="6"/>
  <c r="E11" i="6"/>
  <c r="H11" i="6"/>
  <c r="H15" i="6"/>
  <c r="H19" i="6"/>
  <c r="H23" i="6"/>
  <c r="H27" i="6"/>
  <c r="H31" i="6"/>
  <c r="H35" i="6"/>
  <c r="H39" i="6"/>
  <c r="K39" i="6"/>
  <c r="N39" i="6"/>
  <c r="N35" i="6"/>
  <c r="K35" i="6"/>
  <c r="K31" i="6"/>
  <c r="N31" i="6"/>
  <c r="N27" i="6"/>
  <c r="K27" i="6"/>
  <c r="K23" i="6"/>
  <c r="N23" i="6"/>
  <c r="N19" i="6"/>
  <c r="K19" i="6"/>
  <c r="K15" i="6"/>
  <c r="N15" i="6"/>
  <c r="N11" i="6"/>
  <c r="K11" i="6"/>
  <c r="K7" i="6"/>
  <c r="N7" i="6"/>
  <c r="N3" i="6"/>
  <c r="K3" i="6"/>
  <c r="E3" i="6"/>
  <c r="H3" i="6"/>
  <c r="H7" i="6"/>
  <c r="E7" i="6"/>
  <c r="B7" i="6"/>
  <c r="B11" i="6"/>
  <c r="B15" i="6"/>
  <c r="L1" i="8"/>
  <c r="J1" i="8"/>
  <c r="L1" i="9"/>
  <c r="J1" i="9"/>
  <c r="R3" i="10"/>
  <c r="O3" i="10"/>
  <c r="L1" i="6"/>
  <c r="J1" i="6"/>
  <c r="D43" i="6"/>
  <c r="E43" i="6"/>
  <c r="D44" i="6"/>
  <c r="E44" i="6"/>
  <c r="H4" i="8"/>
  <c r="H8" i="8"/>
  <c r="H12" i="8"/>
  <c r="H16" i="8"/>
  <c r="H20" i="8"/>
  <c r="H24" i="8"/>
  <c r="H28" i="8"/>
  <c r="H32" i="8"/>
  <c r="H36" i="8"/>
  <c r="H40" i="8"/>
  <c r="N4" i="8"/>
  <c r="O4" i="8"/>
  <c r="K4" i="8"/>
  <c r="L4" i="8"/>
  <c r="I4" i="8"/>
  <c r="E4" i="8"/>
  <c r="F4" i="8"/>
  <c r="I5" i="10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I52" i="10"/>
  <c r="F52" i="10"/>
  <c r="C52" i="10"/>
  <c r="L49" i="10"/>
  <c r="K49" i="10"/>
  <c r="I49" i="10"/>
  <c r="H49" i="10"/>
  <c r="F49" i="10"/>
  <c r="E49" i="10"/>
  <c r="C49" i="10"/>
  <c r="B49" i="10"/>
  <c r="L48" i="10"/>
  <c r="I48" i="10"/>
  <c r="F48" i="10"/>
  <c r="C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O44" i="10"/>
  <c r="L44" i="10"/>
  <c r="I44" i="10"/>
  <c r="F44" i="10"/>
  <c r="C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O40" i="10"/>
  <c r="L40" i="10"/>
  <c r="I40" i="10"/>
  <c r="F40" i="10"/>
  <c r="C40" i="10"/>
  <c r="R37" i="10"/>
  <c r="Q37" i="10"/>
  <c r="O37" i="10"/>
  <c r="N37" i="10"/>
  <c r="L37" i="10"/>
  <c r="K37" i="10"/>
  <c r="I37" i="10"/>
  <c r="H37" i="10"/>
  <c r="R36" i="10"/>
  <c r="O36" i="10"/>
  <c r="L36" i="10"/>
  <c r="I36" i="10"/>
  <c r="R33" i="10"/>
  <c r="Q33" i="10"/>
  <c r="O33" i="10"/>
  <c r="N33" i="10"/>
  <c r="L33" i="10"/>
  <c r="K33" i="10"/>
  <c r="I33" i="10"/>
  <c r="H33" i="10"/>
  <c r="R32" i="10"/>
  <c r="O32" i="10"/>
  <c r="L32" i="10"/>
  <c r="I32" i="10"/>
  <c r="R29" i="10"/>
  <c r="Q29" i="10"/>
  <c r="O29" i="10"/>
  <c r="N29" i="10"/>
  <c r="R28" i="10"/>
  <c r="O28" i="10"/>
  <c r="R25" i="10"/>
  <c r="Q25" i="10"/>
  <c r="O25" i="10"/>
  <c r="N25" i="10"/>
  <c r="R24" i="10"/>
  <c r="O24" i="10"/>
  <c r="L29" i="10"/>
  <c r="K29" i="10"/>
  <c r="I29" i="10"/>
  <c r="H29" i="10"/>
  <c r="L28" i="10"/>
  <c r="I28" i="10"/>
  <c r="L25" i="10"/>
  <c r="K25" i="10"/>
  <c r="I25" i="10"/>
  <c r="H25" i="10"/>
  <c r="L24" i="10"/>
  <c r="I24" i="10"/>
  <c r="F29" i="10"/>
  <c r="E29" i="10"/>
  <c r="C29" i="10"/>
  <c r="B29" i="10"/>
  <c r="F28" i="10"/>
  <c r="C28" i="10"/>
  <c r="F25" i="10"/>
  <c r="E25" i="10"/>
  <c r="C25" i="10"/>
  <c r="B25" i="10"/>
  <c r="F24" i="10"/>
  <c r="C24" i="10"/>
  <c r="R21" i="10"/>
  <c r="Q21" i="10"/>
  <c r="O21" i="10"/>
  <c r="N21" i="10"/>
  <c r="R20" i="10"/>
  <c r="O20" i="10"/>
  <c r="R17" i="10"/>
  <c r="Q17" i="10"/>
  <c r="O17" i="10"/>
  <c r="N17" i="10"/>
  <c r="R16" i="10"/>
  <c r="O16" i="10"/>
  <c r="L21" i="10"/>
  <c r="K21" i="10"/>
  <c r="I21" i="10"/>
  <c r="H21" i="10"/>
  <c r="L20" i="10"/>
  <c r="I20" i="10"/>
  <c r="L17" i="10"/>
  <c r="K17" i="10"/>
  <c r="I17" i="10"/>
  <c r="H17" i="10"/>
  <c r="L16" i="10"/>
  <c r="I16" i="10"/>
  <c r="F21" i="10"/>
  <c r="E21" i="10"/>
  <c r="C21" i="10"/>
  <c r="B21" i="10"/>
  <c r="F20" i="10"/>
  <c r="C20" i="10"/>
  <c r="F17" i="10"/>
  <c r="E17" i="10"/>
  <c r="C17" i="10"/>
  <c r="B17" i="10"/>
  <c r="F16" i="10"/>
  <c r="C16" i="10"/>
  <c r="L13" i="10"/>
  <c r="K13" i="10"/>
  <c r="I13" i="10"/>
  <c r="H13" i="10"/>
  <c r="L12" i="10"/>
  <c r="I12" i="10"/>
  <c r="L9" i="10"/>
  <c r="K9" i="10"/>
  <c r="I9" i="10"/>
  <c r="H9" i="10"/>
  <c r="L8" i="10"/>
  <c r="I8" i="10"/>
  <c r="F13" i="10"/>
  <c r="E13" i="10"/>
  <c r="C13" i="10"/>
  <c r="B13" i="10"/>
  <c r="F12" i="10"/>
  <c r="C12" i="10"/>
  <c r="F9" i="10"/>
  <c r="E9" i="10"/>
  <c r="F8" i="10"/>
  <c r="C9" i="10"/>
  <c r="C8" i="10"/>
  <c r="B9" i="10"/>
  <c r="F4" i="6"/>
  <c r="E4" i="6"/>
  <c r="I4" i="6"/>
  <c r="H4" i="6"/>
  <c r="L4" i="6"/>
  <c r="K4" i="6"/>
  <c r="O4" i="6"/>
  <c r="N4" i="6"/>
  <c r="F3" i="6"/>
  <c r="I3" i="6"/>
  <c r="L3" i="6"/>
  <c r="O3" i="6"/>
  <c r="C8" i="6"/>
  <c r="B8" i="6"/>
  <c r="F8" i="6"/>
  <c r="E8" i="6"/>
  <c r="I8" i="6"/>
  <c r="H8" i="6"/>
  <c r="L8" i="6"/>
  <c r="K8" i="6"/>
  <c r="O8" i="6"/>
  <c r="N8" i="6"/>
  <c r="C7" i="6"/>
  <c r="F7" i="6"/>
  <c r="I7" i="6"/>
  <c r="L7" i="6"/>
  <c r="O7" i="6"/>
  <c r="C12" i="6"/>
  <c r="B12" i="6"/>
  <c r="F12" i="6"/>
  <c r="E12" i="6"/>
  <c r="I12" i="6"/>
  <c r="H12" i="6"/>
  <c r="L12" i="6"/>
  <c r="K12" i="6"/>
  <c r="O12" i="6"/>
  <c r="N12" i="6"/>
  <c r="C11" i="6"/>
  <c r="F11" i="6"/>
  <c r="I11" i="6"/>
  <c r="L11" i="6"/>
  <c r="O11" i="6"/>
  <c r="C16" i="6"/>
  <c r="B16" i="6"/>
  <c r="F16" i="6"/>
  <c r="E16" i="6"/>
  <c r="I16" i="6"/>
  <c r="H16" i="6"/>
  <c r="L16" i="6"/>
  <c r="K16" i="6"/>
  <c r="O16" i="6"/>
  <c r="N16" i="6"/>
  <c r="C15" i="6"/>
  <c r="F15" i="6"/>
  <c r="I15" i="6"/>
  <c r="L15" i="6"/>
  <c r="O15" i="6"/>
  <c r="C20" i="6"/>
  <c r="B20" i="6"/>
  <c r="F20" i="6"/>
  <c r="E20" i="6"/>
  <c r="I20" i="6"/>
  <c r="H20" i="6"/>
  <c r="L20" i="6"/>
  <c r="K20" i="6"/>
  <c r="O20" i="6"/>
  <c r="N20" i="6"/>
  <c r="C19" i="6"/>
  <c r="F19" i="6"/>
  <c r="I19" i="6"/>
  <c r="L19" i="6"/>
  <c r="O19" i="6"/>
  <c r="F24" i="6"/>
  <c r="E24" i="6"/>
  <c r="I24" i="6"/>
  <c r="H24" i="6"/>
  <c r="L24" i="6"/>
  <c r="K24" i="6"/>
  <c r="O24" i="6"/>
  <c r="N24" i="6"/>
  <c r="F23" i="6"/>
  <c r="I23" i="6"/>
  <c r="L23" i="6"/>
  <c r="O23" i="6"/>
  <c r="C28" i="6"/>
  <c r="B28" i="6"/>
  <c r="F28" i="6"/>
  <c r="E28" i="6"/>
  <c r="I28" i="6"/>
  <c r="H28" i="6"/>
  <c r="L28" i="6"/>
  <c r="K28" i="6"/>
  <c r="O28" i="6"/>
  <c r="N28" i="6"/>
  <c r="C27" i="6"/>
  <c r="F27" i="6"/>
  <c r="I27" i="6"/>
  <c r="L27" i="6"/>
  <c r="O27" i="6"/>
  <c r="C32" i="6"/>
  <c r="B32" i="6"/>
  <c r="F32" i="6"/>
  <c r="E32" i="6"/>
  <c r="I32" i="6"/>
  <c r="H32" i="6"/>
  <c r="L32" i="6"/>
  <c r="K32" i="6"/>
  <c r="O32" i="6"/>
  <c r="N32" i="6"/>
  <c r="C31" i="6"/>
  <c r="F31" i="6"/>
  <c r="I31" i="6"/>
  <c r="L31" i="6"/>
  <c r="O31" i="6"/>
  <c r="C36" i="6"/>
  <c r="B36" i="6"/>
  <c r="F36" i="6"/>
  <c r="E36" i="6"/>
  <c r="I36" i="6"/>
  <c r="H36" i="6"/>
  <c r="L36" i="6"/>
  <c r="K36" i="6"/>
  <c r="O36" i="6"/>
  <c r="N36" i="6"/>
  <c r="C35" i="6"/>
  <c r="F35" i="6"/>
  <c r="I35" i="6"/>
  <c r="L35" i="6"/>
  <c r="O35" i="6"/>
  <c r="C40" i="6"/>
  <c r="B40" i="6"/>
  <c r="C39" i="6"/>
  <c r="F40" i="6"/>
  <c r="E40" i="6"/>
  <c r="F39" i="6"/>
  <c r="I40" i="6"/>
  <c r="H40" i="6"/>
  <c r="I39" i="6"/>
  <c r="L40" i="6"/>
  <c r="K40" i="6"/>
  <c r="L39" i="6"/>
  <c r="O40" i="6"/>
  <c r="O39" i="6"/>
  <c r="N40" i="6"/>
  <c r="F3" i="8"/>
  <c r="I3" i="8"/>
  <c r="L3" i="8"/>
  <c r="O3" i="8"/>
  <c r="F8" i="8"/>
  <c r="E8" i="8"/>
  <c r="I8" i="8"/>
  <c r="L8" i="8"/>
  <c r="K8" i="8"/>
  <c r="O8" i="8"/>
  <c r="N8" i="8"/>
  <c r="F7" i="8"/>
  <c r="I7" i="8"/>
  <c r="L7" i="8"/>
  <c r="O7" i="8"/>
  <c r="F12" i="8"/>
  <c r="E12" i="8"/>
  <c r="I12" i="8"/>
  <c r="L12" i="8"/>
  <c r="K12" i="8"/>
  <c r="O12" i="8"/>
  <c r="N12" i="8"/>
  <c r="F11" i="8"/>
  <c r="I11" i="8"/>
  <c r="L11" i="8"/>
  <c r="O11" i="8"/>
  <c r="C16" i="8"/>
  <c r="B16" i="8"/>
  <c r="F16" i="8"/>
  <c r="E16" i="8"/>
  <c r="I16" i="8"/>
  <c r="L16" i="8"/>
  <c r="K16" i="8"/>
  <c r="O16" i="8"/>
  <c r="N16" i="8"/>
  <c r="C15" i="8"/>
  <c r="F15" i="8"/>
  <c r="I15" i="8"/>
  <c r="L15" i="8"/>
  <c r="O15" i="8"/>
  <c r="C20" i="8"/>
  <c r="B20" i="8"/>
  <c r="F20" i="8"/>
  <c r="E20" i="8"/>
  <c r="I20" i="8"/>
  <c r="L20" i="8"/>
  <c r="K20" i="8"/>
  <c r="O20" i="8"/>
  <c r="N20" i="8"/>
  <c r="C19" i="8"/>
  <c r="F19" i="8"/>
  <c r="I19" i="8"/>
  <c r="L19" i="8"/>
  <c r="O19" i="8"/>
  <c r="F24" i="8"/>
  <c r="E24" i="8"/>
  <c r="I24" i="8"/>
  <c r="L24" i="8"/>
  <c r="K24" i="8"/>
  <c r="O24" i="8"/>
  <c r="N24" i="8"/>
  <c r="F23" i="8"/>
  <c r="I23" i="8"/>
  <c r="L23" i="8"/>
  <c r="O23" i="8"/>
  <c r="C28" i="8"/>
  <c r="B28" i="8"/>
  <c r="F28" i="8"/>
  <c r="E28" i="8"/>
  <c r="I28" i="8"/>
  <c r="L28" i="8"/>
  <c r="K28" i="8"/>
  <c r="O28" i="8"/>
  <c r="N28" i="8"/>
  <c r="C27" i="8"/>
  <c r="F27" i="8"/>
  <c r="I27" i="8"/>
  <c r="L27" i="8"/>
  <c r="O27" i="8"/>
  <c r="C32" i="8"/>
  <c r="B32" i="8"/>
  <c r="F32" i="8"/>
  <c r="E32" i="8"/>
  <c r="I32" i="8"/>
  <c r="L32" i="8"/>
  <c r="K32" i="8"/>
  <c r="O32" i="8"/>
  <c r="N32" i="8"/>
  <c r="C31" i="8"/>
  <c r="F31" i="8"/>
  <c r="I31" i="8"/>
  <c r="L31" i="8"/>
  <c r="O31" i="8"/>
  <c r="C36" i="8"/>
  <c r="B36" i="8"/>
  <c r="F36" i="8"/>
  <c r="E36" i="8"/>
  <c r="I36" i="8"/>
  <c r="L36" i="8"/>
  <c r="K36" i="8"/>
  <c r="O36" i="8"/>
  <c r="N36" i="8"/>
  <c r="C35" i="8"/>
  <c r="F35" i="8"/>
  <c r="I35" i="8"/>
  <c r="L35" i="8"/>
  <c r="O35" i="8"/>
  <c r="E44" i="8"/>
  <c r="D44" i="8"/>
  <c r="E43" i="8"/>
  <c r="D43" i="8"/>
  <c r="C40" i="8"/>
  <c r="B40" i="8"/>
  <c r="C39" i="8"/>
  <c r="F40" i="8"/>
  <c r="E40" i="8"/>
  <c r="F39" i="8"/>
  <c r="I40" i="8"/>
  <c r="I39" i="8"/>
  <c r="L40" i="8"/>
  <c r="K40" i="8"/>
  <c r="L39" i="8"/>
  <c r="O40" i="8"/>
  <c r="O39" i="8"/>
  <c r="N40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I3" i="9"/>
  <c r="L3" i="9"/>
  <c r="O3" i="9"/>
  <c r="F8" i="9"/>
  <c r="E8" i="9"/>
  <c r="I8" i="9"/>
  <c r="H8" i="9"/>
  <c r="L8" i="9"/>
  <c r="K8" i="9"/>
  <c r="O8" i="9"/>
  <c r="N8" i="9"/>
  <c r="F7" i="9"/>
  <c r="I7" i="9"/>
  <c r="L7" i="9"/>
  <c r="O7" i="9"/>
  <c r="F12" i="9"/>
  <c r="E12" i="9"/>
  <c r="I12" i="9"/>
  <c r="H12" i="9"/>
  <c r="L12" i="9"/>
  <c r="K12" i="9"/>
  <c r="O12" i="9"/>
  <c r="N12" i="9"/>
  <c r="F11" i="9"/>
  <c r="I11" i="9"/>
  <c r="L11" i="9"/>
  <c r="O11" i="9"/>
  <c r="C20" i="9"/>
  <c r="B20" i="9"/>
  <c r="F20" i="9"/>
  <c r="E20" i="9"/>
  <c r="I20" i="9"/>
  <c r="H20" i="9"/>
  <c r="L20" i="9"/>
  <c r="K20" i="9"/>
  <c r="O20" i="9"/>
  <c r="N20" i="9"/>
  <c r="C19" i="9"/>
  <c r="F19" i="9"/>
  <c r="I19" i="9"/>
  <c r="L19" i="9"/>
  <c r="O19" i="9"/>
  <c r="C16" i="9"/>
  <c r="B16" i="9"/>
  <c r="F16" i="9"/>
  <c r="E16" i="9"/>
  <c r="I16" i="9"/>
  <c r="H16" i="9"/>
  <c r="L16" i="9"/>
  <c r="K16" i="9"/>
  <c r="O16" i="9"/>
  <c r="N16" i="9"/>
  <c r="C15" i="9"/>
  <c r="F15" i="9"/>
  <c r="I15" i="9"/>
  <c r="L15" i="9"/>
  <c r="O15" i="9"/>
  <c r="F24" i="9"/>
  <c r="E24" i="9"/>
  <c r="I24" i="9"/>
  <c r="H24" i="9"/>
  <c r="L24" i="9"/>
  <c r="K24" i="9"/>
  <c r="O24" i="9"/>
  <c r="N24" i="9"/>
  <c r="F23" i="9"/>
  <c r="I23" i="9"/>
  <c r="L23" i="9"/>
  <c r="O23" i="9"/>
  <c r="C28" i="9"/>
  <c r="B28" i="9"/>
  <c r="F28" i="9"/>
  <c r="E28" i="9"/>
  <c r="I28" i="9"/>
  <c r="H28" i="9"/>
  <c r="L28" i="9"/>
  <c r="K28" i="9"/>
  <c r="O28" i="9"/>
  <c r="N28" i="9"/>
  <c r="C27" i="9"/>
  <c r="F27" i="9"/>
  <c r="I27" i="9"/>
  <c r="L27" i="9"/>
  <c r="O27" i="9"/>
  <c r="C32" i="9"/>
  <c r="B32" i="9"/>
  <c r="F32" i="9"/>
  <c r="E32" i="9"/>
  <c r="I32" i="9"/>
  <c r="H32" i="9"/>
  <c r="L32" i="9"/>
  <c r="K32" i="9"/>
  <c r="O32" i="9"/>
  <c r="N32" i="9"/>
  <c r="C31" i="9"/>
  <c r="F31" i="9"/>
  <c r="I31" i="9"/>
  <c r="L31" i="9"/>
  <c r="O31" i="9"/>
  <c r="C36" i="9"/>
  <c r="B36" i="9"/>
  <c r="F36" i="9"/>
  <c r="E36" i="9"/>
  <c r="I36" i="9"/>
  <c r="H36" i="9"/>
  <c r="L36" i="9"/>
  <c r="K36" i="9"/>
  <c r="O36" i="9"/>
  <c r="N36" i="9"/>
  <c r="C35" i="9"/>
  <c r="F35" i="9"/>
  <c r="I35" i="9"/>
  <c r="L35" i="9"/>
  <c r="O35" i="9"/>
  <c r="C40" i="9"/>
  <c r="B40" i="9"/>
  <c r="C39" i="9"/>
  <c r="F40" i="9"/>
  <c r="E40" i="9"/>
  <c r="F39" i="9"/>
  <c r="O40" i="9"/>
  <c r="N40" i="9"/>
  <c r="O39" i="9"/>
  <c r="L40" i="9"/>
  <c r="K40" i="9"/>
  <c r="L39" i="9"/>
  <c r="H40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<sst xmlns="http://schemas.openxmlformats.org/spreadsheetml/2006/main" count="293" uniqueCount="230">
  <si>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</si>
  <si>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</si>
  <si>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</si>
  <si>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</si>
  <si>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</si>
  <si>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</si>
  <si>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</si>
  <si>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</si>
  <si>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</si>
  <si>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</si>
  <si>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</si>
  <si>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</si>
  <si>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</si>
  <si>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</si>
  <si>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</si>
  <si>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</si>
  <si>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</si>
  <si>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</si>
  <si>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</si>
  <si>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</si>
  <si>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</si>
  <si>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</si>
  <si>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</si>
  <si>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</si>
  <si>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</si>
  <si>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</si>
  <si>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</si>
  <si>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</si>
  <si>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</si>
  <si>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</si>
  <si>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</si>
  <si>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</si>
  <si>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</si>
  <si>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</si>
  <si>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</si>
  <si>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</si>
  <si>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</si>
  <si>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</si>
  <si>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</si>
  <si>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</si>
  <si>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</si>
  <si>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</si>
  <si>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</si>
  <si>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</si>
  <si>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</si>
  <si>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</si>
  <si>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</si>
  <si>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</si>
  <si>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</si>
  <si>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</si>
  <si>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</si>
  <si>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</si>
  <si>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</si>
  <si>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</si>
  <si>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</si>
  <si>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</si>
  <si>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</si>
  <si>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</si>
  <si>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</si>
  <si>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</si>
  <si>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</si>
  <si>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</si>
  <si>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</si>
  <si>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</si>
  <si>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</si>
  <si>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</si>
  <si>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</si>
  <si>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</si>
  <si>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</si>
  <si>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</si>
  <si>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</si>
  <si>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</si>
  <si>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</si>
  <si>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</si>
  <si>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</si>
  <si>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</si>
  <si>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</si>
  <si>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</si>
  <si>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</si>
  <si>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</si>
  <si>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</si>
  <si>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</si>
  <si>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</si>
  <si>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</si>
  <si>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</si>
  <si>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</si>
  <si>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</si>
  <si>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</si>
  <si>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</si>
  <si>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</si>
  <si>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</si>
  <si>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</si>
  <si>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</si>
  <si>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</si>
  <si>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</si>
  <si>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</si>
  <si>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</si>
  <si>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</si>
  <si>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</si>
  <si>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</si>
  <si>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</si>
  <si>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</si>
  <si>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</si>
  <si>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</si>
  <si>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</si>
  <si>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</si>
  <si>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</si>
  <si>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</si>
  <si>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</si>
  <si>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</si>
  <si>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</si>
  <si>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</si>
  <si>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</si>
  <si>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</si>
  <si>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</si>
  <si>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</si>
  <si>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</si>
  <si>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</si>
  <si>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</si>
  <si>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</si>
  <si>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</si>
  <si>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</si>
  <si>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</si>
  <si>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</si>
  <si>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</si>
  <si>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</si>
  <si>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</si>
  <si>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</si>
  <si>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</si>
  <si>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</si>
  <si>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</si>
  <si>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</si>
  <si>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</si>
  <si>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</si>
  <si>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</si>
  <si>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</si>
  <si>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</si>
  <si>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</si>
  <si>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</si>
  <si>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</si>
  <si>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</si>
  <si>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</si>
  <si>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</si>
  <si>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</si>
  <si>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</si>
  <si>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</si>
  <si>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</si>
  <si>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</si>
  <si>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</si>
  <si>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</si>
  <si>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</si>
  <si>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</si>
  <si>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</si>
  <si>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</si>
  <si>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</si>
  <si>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</si>
  <si>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</si>
  <si>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</si>
  <si>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</si>
  <si>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</si>
  <si>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</si>
  <si>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</si>
  <si>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</si>
  <si>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</si>
  <si>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</si>
  <si>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</si>
  <si>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</si>
  <si>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</si>
  <si>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</si>
  <si>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</si>
  <si>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</si>
  <si>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</si>
  <si>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</si>
  <si>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</si>
  <si>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</si>
  <si>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</si>
  <si>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</si>
  <si>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</si>
  <si>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</si>
  <si>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</si>
  <si>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</si>
  <si>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</si>
  <si>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</si>
  <si>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</si>
  <si>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</si>
  <si>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</si>
  <si>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</si>
  <si>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</si>
  <si>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</si>
  <si>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</si>
  <si>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</si>
  <si>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</si>
  <si>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</si>
  <si>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</si>
  <si>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</si>
  <si>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</si>
  <si>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</si>
  <si>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</si>
  <si>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</si>
  <si>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</si>
  <si>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</si>
  <si>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</si>
  <si>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</si>
  <si>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</si>
  <si>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</si>
  <si>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</si>
  <si>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</si>
  <si>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</si>
  <si>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</si>
  <si>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</si>
  <si>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</si>
  <si>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</si>
  <si>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</si>
  <si>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</si>
  <si>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</si>
  <si>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</si>
  <si>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</si>
  <si>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</si>
  <si>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</si>
  <si>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</si>
  <si>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</si>
  <si>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</si>
  <si>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</si>
  <si>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</si>
  <si>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</si>
  <si>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</si>
  <si>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</si>
  <si>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</si>
  <si>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</si>
  <si>
    <t>IML座席表</t>
    <rPh sb="3" eb="6">
      <t>ザセキヒョウ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</si>
</sst>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1" xfId="0" applyFill="1" applyBorder="1" applyAlignment="1"/>
    <xf numFmtId="0" fontId="0" fillId="3" borderId="18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  <xf numFmtId="0" fontId="7" fillId="3" borderId="7" xfId="0" applyFont="1" applyFill="1" applyBorder="1" applyAlignment="1"/>
    <xf numFmtId="0" fontId="0" fillId="0" borderId="0" xfId="0" applyBorder="1"/>
    <xf numFmtId="0" fontId="8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/>
    <xf numFmtId="0" fontId="2" fillId="0" borderId="0" xfId="0" applyFont="1" applyAlignment="1">
      <alignment wrapText="1"/>
    </xf>
    <xf numFmtId="0" fontId="0" fillId="0" borderId="0" xfId="0" applyAlignment="1"/>
    <xf numFmtId="0" fontId="3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StudentTableGRL" displayName="StudentTableGRL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StaffTableGRL" displayName="StaffTableGRL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StudentTableML1" displayName="StudentTableML1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StaffTableML1" displayName="StaffTableML1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StudentTableML2" displayName="StudentTableML2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StaffTableML2" displayName="StaffTableML2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StudentTableHSJ" displayName="StudentTableHSJ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StaffTableHSJ" displayName="StaffTableHSJ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zoomScale="70" zoomScaleNormal="70" workbookViewId="0"/>
  </sheetViews>
  <sheetFormatPr defaultColWidth="11" defaultRowHeight="13" x14ac:dyDescent="0.2"/>
  <cols>
    <col min="1" max="1" width="11" customWidth="1"/>
    <col min="2" max="2" width="6.36328125" customWidth="1"/>
    <col min="3" max="3" width="10.36328125" customWidth="1"/>
    <col min="4" max="4" width="11" customWidth="1"/>
    <col min="5" max="5" width="6.36328125" customWidth="1"/>
    <col min="6" max="6" width="10.36328125" customWidth="1"/>
    <col min="7" max="7" width="2.36328125" customWidth="1"/>
    <col min="8" max="8" width="6.36328125" customWidth="1"/>
    <col min="9" max="9" width="10.36328125" customWidth="1"/>
    <col min="11" max="11" width="6.36328125" customWidth="1"/>
    <col min="12" max="12" width="10.36328125" customWidth="1"/>
    <col min="13" max="13" width="1.90625" customWidth="1"/>
    <col min="14" max="14" width="6.36328125" customWidth="1"/>
    <col min="15" max="15" width="10.36328125" customWidth="1"/>
    <col min="17" max="17" width="6.36328125" customWidth="1"/>
    <col min="19" max="19" width="6.36328125" customWidth="1"/>
  </cols>
  <sheetData>
    <row r="1" spans="1:18" ht="30" customHeight="1" thickBot="1" x14ac:dyDescent="0.45">
      <c r="A1" s="46" t="s">
        <v>226</v>
      </c>
      <c r="J1">
        <f>GRL出席表!E1</f>
        <v>0</v>
      </c>
      <c r="L1">
        <f>GRL出席表!F1</f>
        <v>0</v>
      </c>
    </row>
    <row r="2" spans="1:18" ht="20.149999999999999" customHeight="1" x14ac:dyDescent="0.2">
      <c r="B2" s="38"/>
      <c r="C2" s="38"/>
      <c r="D2" s="3"/>
      <c r="E2" s="8" t="s">
        <v>14</v>
      </c>
      <c r="F2" s="9"/>
      <c r="G2" s="3"/>
      <c r="H2" s="8" t="s">
        <v>142</v>
      </c>
      <c r="I2" s="9"/>
      <c r="J2" s="3"/>
      <c r="K2" s="8" t="s">
        <v>31</v>
      </c>
      <c r="L2" s="9"/>
      <c r="M2" s="3"/>
      <c r="N2" s="8" t="s">
        <v>26</v>
      </c>
      <c r="O2" s="9"/>
      <c r="P2" s="3"/>
      <c r="Q2" s="11"/>
      <c r="R2" s="11"/>
    </row>
    <row r="3" spans="1:18" ht="20.149999999999999" customHeight="1" x14ac:dyDescent="0.2">
      <c r="B3" s="38"/>
      <c r="C3" s="38"/>
      <c r="D3" s="3"/>
      <c r="E3" s="4" t="str">
        <f>RIGHT(IFERROR(VLOOKUP(E2,StudentTableGRL[[ホスト名]:[よみ]],2,0),IFERROR(VLOOKUP(E2,StaffTableGRL[[ホスト名]:[よみ]],2,0),"")),4)</f>
        <v/>
      </c>
      <c r="F3" s="5" t="str">
        <f>IFERROR(VLOOKUP(E2,StudentTableGRL[[ホスト名]:[よみ]],5,0),IFERROR(VLOOKUP(E2,StaffTableGRL[[ホスト名]:[よみ]],5,0),""))</f>
        <v/>
      </c>
      <c r="G3" s="3"/>
      <c r="H3" s="4" t="str">
        <f>RIGHT(IFERROR(VLOOKUP(H2,StudentTableGRL[[ホスト名]:[よみ]],2,0),IFERROR(VLOOKUP(H2,StaffTableGRL[[ホスト名]:[よみ]],2,0),"")),4)</f>
        <v/>
      </c>
      <c r="I3" s="5" t="str">
        <f>IFERROR(VLOOKUP(H2,StudentTableGRL[[ホスト名]:[よみ]],5,0),IFERROR(VLOOKUP(H2,StaffTableGRL[[ホスト名]:[よみ]],5,0),""))</f>
        <v/>
      </c>
      <c r="J3" s="3"/>
      <c r="K3" s="4" t="str">
        <f>RIGHT(IFERROR(VLOOKUP(K2,StudentTableGRL[[ホスト名]:[よみ]],2,0),IFERROR(VLOOKUP(K2,StaffTableGRL[[ホスト名]:[よみ]],2,0),"")),4)</f>
        <v/>
      </c>
      <c r="L3" s="5" t="str">
        <f>IFERROR(VLOOKUP(K2,StudentTableGRL[[ホスト名]:[よみ]],5,0),IFERROR(VLOOKUP(K2,StaffTableGRL[[ホスト名]:[よみ]],5,0),""))</f>
        <v/>
      </c>
      <c r="M3" s="3"/>
      <c r="N3" s="4" t="str">
        <f>RIGHT(IFERROR(VLOOKUP(N2,StudentTableGRL[[ホスト名]:[よみ]],2,0),IFERROR(VLOOKUP(N2,StaffTableGRL[[ホスト名]:[よみ]],2,0),"")),4)</f>
        <v/>
      </c>
      <c r="O3" s="5" t="str">
        <f>IFERROR(VLOOKUP(N2,StudentTableGRL[[ホスト名]:[よみ]],5,0),IFERROR(VLOOKUP(N2,StaffTableGRL[[ホスト名]:[よみ]],5,0),""))</f>
        <v/>
      </c>
      <c r="Q3" s="40"/>
      <c r="R3" s="40"/>
    </row>
    <row r="4" spans="1:18" ht="30" customHeight="1" thickBot="1" x14ac:dyDescent="0.25">
      <c r="B4" s="39"/>
      <c r="C4" s="39"/>
      <c r="D4" s="6"/>
      <c r="E4" s="2" t="str">
        <f>IFERROR(VLOOKUP(E2,StudentTableGRL[[ホスト名]:[よみ]],3,0),IFERROR(VLOOKUP(E2,StaffTableGRL[[ホスト名]:[よみ]],3,0),""))</f>
        <v/>
      </c>
      <c r="F4" s="7" t="str">
        <f>IFERROR(VLOOKUP(E2,StudentTableGRL[[ホスト名]:[よみ]],4,0),IFERROR(VLOOKUP(E2,StaffTableGRL[[ホスト名]:[よみ]],4,0),""))</f>
        <v/>
      </c>
      <c r="G4" s="6"/>
      <c r="H4" s="2" t="str">
        <f>IFERROR(VLOOKUP(H2,StudentTableGRL[[ホスト名]:[よみ]],3,0),IFERROR(VLOOKUP(H2,StaffTableGRL[[ホスト名]:[よみ]],3,0),""))</f>
        <v/>
      </c>
      <c r="I4" s="7" t="str">
        <f>IFERROR(VLOOKUP(H2,StudentTableGRL[[ホスト名]:[よみ]],4,0),IFERROR(VLOOKUP(H2,StaffTableGRL[[ホスト名]:[よみ]],4,0),""))</f>
        <v/>
      </c>
      <c r="J4" s="6"/>
      <c r="K4" s="2" t="str">
        <f>IFERROR(VLOOKUP(K2,StudentTableGRL[[ホスト名]:[よみ]],3,0),IFERROR(VLOOKUP(K2,StaffTableGRL[[ホスト名]:[よみ]],3,0),""))</f>
        <v/>
      </c>
      <c r="L4" s="7" t="str">
        <f>IFERROR(VLOOKUP(K2,StudentTableGRL[[ホスト名]:[よみ]],4,0),IFERROR(VLOOKUP(K2,StaffTableGRL[[ホスト名]:[よみ]],4,0),""))</f>
        <v/>
      </c>
      <c r="M4" s="6"/>
      <c r="N4" s="2" t="str">
        <f>IFERROR(VLOOKUP(N2,StudentTableGRL[[ホスト名]:[よみ]],3,0),IFERROR(VLOOKUP(N2,StaffTableGRL[[ホスト名]:[よみ]],3,0),""))</f>
        <v/>
      </c>
      <c r="O4" s="7" t="str">
        <f>IFERROR(VLOOKUP(N2,StudentTableGRL[[ホスト名]:[よみ]],4,0),IFERROR(VLOOKUP(N2,StaffTableGRL[[ホスト名]:[よみ]],4,0),""))</f>
        <v/>
      </c>
      <c r="Q4" s="40"/>
      <c r="R4" s="40"/>
    </row>
    <row r="5" spans="1:18" ht="12" customHeight="1" thickBot="1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8" ht="20.149999999999999" customHeight="1" x14ac:dyDescent="0.2">
      <c r="B6" s="8" t="s">
        <v>146</v>
      </c>
      <c r="C6" s="9"/>
      <c r="D6" s="3"/>
      <c r="E6" s="8" t="s">
        <v>12</v>
      </c>
      <c r="F6" s="9"/>
      <c r="G6" s="3"/>
      <c r="H6" s="8" t="s">
        <v>18</v>
      </c>
      <c r="I6" s="9"/>
      <c r="J6" s="3"/>
      <c r="K6" s="8" t="s">
        <v>10</v>
      </c>
      <c r="L6" s="9"/>
      <c r="M6" s="3"/>
      <c r="N6" s="8" t="s">
        <v>131</v>
      </c>
      <c r="O6" s="9"/>
      <c r="P6" s="3"/>
      <c r="Q6" s="11"/>
      <c r="R6" s="11"/>
    </row>
    <row r="7" spans="1:18" ht="20.149999999999999" customHeight="1" x14ac:dyDescent="0.2">
      <c r="B7" s="4" t="str">
        <f>RIGHT(IFERROR(VLOOKUP(B6,StudentTableGRL[[ホスト名]:[よみ]],2,0),IFERROR(VLOOKUP(B6,StaffTableGRL[[ホスト名]:[よみ]],2,0),"")),4)</f>
        <v/>
      </c>
      <c r="C7" s="5" t="str">
        <f>IFERROR(VLOOKUP(B6,StudentTableGRL[[ホスト名]:[よみ]],5,0),IFERROR(VLOOKUP(B6,StaffTableGRL[[ホスト名]:[よみ]],5,0),""))</f>
        <v/>
      </c>
      <c r="D7" s="3"/>
      <c r="E7" s="4" t="str">
        <f>RIGHT(IFERROR(VLOOKUP(E6,StudentTableGRL[[ホスト名]:[よみ]],2,0),IFERROR(VLOOKUP(E6,StaffTableGRL[[ホスト名]:[よみ]],2,0),"")),4)</f>
        <v/>
      </c>
      <c r="F7" s="5" t="str">
        <f>IFERROR(VLOOKUP(E6,StudentTableGRL[[ホスト名]:[よみ]],5,0),IFERROR(VLOOKUP(E6,StaffTableGRL[[ホスト名]:[よみ]],5,0),""))</f>
        <v/>
      </c>
      <c r="G7" s="3"/>
      <c r="H7" s="4" t="str">
        <f>RIGHT(IFERROR(VLOOKUP(H6,StudentTableGRL[[ホスト名]:[よみ]],2,0),IFERROR(VLOOKUP(H6,StaffTableGRL[[ホスト名]:[よみ]],2,0),"")),4)</f>
        <v/>
      </c>
      <c r="I7" s="5" t="str">
        <f>IFERROR(VLOOKUP(H6,StudentTableGRL[[ホスト名]:[よみ]],5,0),IFERROR(VLOOKUP(H6,StaffTableGRL[[ホスト名]:[よみ]],5,0),""))</f>
        <v/>
      </c>
      <c r="J7" s="3"/>
      <c r="K7" s="4" t="str">
        <f>RIGHT(IFERROR(VLOOKUP(K6,StudentTableGRL[[ホスト名]:[よみ]],2,0),IFERROR(VLOOKUP(K6,StaffTableGRL[[ホスト名]:[よみ]],2,0),"")),4)</f>
        <v/>
      </c>
      <c r="L7" s="5" t="str">
        <f>IFERROR(VLOOKUP(K6,StudentTableGRL[[ホスト名]:[よみ]],5,0),IFERROR(VLOOKUP(K6,StaffTableGRL[[ホスト名]:[よみ]],5,0),""))</f>
        <v/>
      </c>
      <c r="M7" s="3"/>
      <c r="N7" s="4" t="str">
        <f>RIGHT(IFERROR(VLOOKUP(N6,StudentTableGRL[[ホスト名]:[よみ]],2,0),IFERROR(VLOOKUP(N6,StaffTableGRL[[ホスト名]:[よみ]],2,0),"")),4)</f>
        <v/>
      </c>
      <c r="O7" s="5" t="str">
        <f>IFERROR(VLOOKUP(N6,StudentTableGRL[[ホスト名]:[よみ]],5,0),IFERROR(VLOOKUP(N6,StaffTableGRL[[ホスト名]:[よみ]],5,0),""))</f>
        <v/>
      </c>
      <c r="Q7" s="40"/>
      <c r="R7" s="40"/>
    </row>
    <row r="8" spans="1:18" ht="30" customHeight="1" thickBot="1" x14ac:dyDescent="0.25">
      <c r="B8" s="2" t="str">
        <f>IFERROR(VLOOKUP(B6,StudentTableGRL[[ホスト名]:[よみ]],3,0),IFERROR(VLOOKUP(B6,StaffTableGRL[[ホスト名]:[よみ]],3,0),""))</f>
        <v/>
      </c>
      <c r="C8" s="7" t="str">
        <f>IFERROR(VLOOKUP(B6,StudentTableGRL[[ホスト名]:[よみ]],4,0),IFERROR(VLOOKUP(B6,StaffTableGRL[[ホスト名]:[よみ]],4,0),""))</f>
        <v/>
      </c>
      <c r="D8" s="6"/>
      <c r="E8" s="2" t="str">
        <f>IFERROR(VLOOKUP(E6,StudentTableGRL[[ホスト名]:[よみ]],3,0),IFERROR(VLOOKUP(E6,StaffTableGRL[[ホスト名]:[よみ]],3,0),""))</f>
        <v/>
      </c>
      <c r="F8" s="7" t="str">
        <f>IFERROR(VLOOKUP(E6,StudentTableGRL[[ホスト名]:[よみ]],4,0),IFERROR(VLOOKUP(E6,StaffTableGRL[[ホスト名]:[よみ]],4,0),""))</f>
        <v/>
      </c>
      <c r="G8" s="6"/>
      <c r="H8" s="2" t="str">
        <f>IFERROR(VLOOKUP(H6,StudentTableGRL[[ホスト名]:[よみ]],3,0),IFERROR(VLOOKUP(H6,StaffTableGRL[[ホスト名]:[よみ]],3,0),""))</f>
        <v/>
      </c>
      <c r="I8" s="7" t="str">
        <f>IFERROR(VLOOKUP(H6,StudentTableGRL[[ホスト名]:[よみ]],4,0),IFERROR(VLOOKUP(H6,StaffTableGRL[[ホスト名]:[よみ]],4,0),""))</f>
        <v/>
      </c>
      <c r="J8" s="6"/>
      <c r="K8" s="2" t="str">
        <f>IFERROR(VLOOKUP(K6,StudentTableGRL[[ホスト名]:[よみ]],3,0),IFERROR(VLOOKUP(K6,StaffTableGRL[[ホスト名]:[よみ]],3,0),""))</f>
        <v/>
      </c>
      <c r="L8" s="7" t="str">
        <f>IFERROR(VLOOKUP(K6,StudentTableGRL[[ホスト名]:[よみ]],4,0),IFERROR(VLOOKUP(K6,StaffTableGRL[[ホスト名]:[よみ]],4,0),""))</f>
        <v/>
      </c>
      <c r="M8" s="6"/>
      <c r="N8" s="2" t="str">
        <f>IFERROR(VLOOKUP(N6,StudentTableGRL[[ホスト名]:[よみ]],3,0),IFERROR(VLOOKUP(N6,StaffTableGRL[[ホスト名]:[よみ]],3,0),""))</f>
        <v/>
      </c>
      <c r="O8" s="7" t="str">
        <f>IFERROR(VLOOKUP(N6,StudentTableGRL[[ホスト名]:[よみ]],4,0),IFERROR(VLOOKUP(N6,StaffTableGRL[[ホスト名]:[よみ]],4,0),""))</f>
        <v/>
      </c>
      <c r="Q8" s="40"/>
      <c r="R8" s="40"/>
    </row>
    <row r="9" spans="1:18" ht="12" customHeight="1" thickBot="1" x14ac:dyDescent="0.25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Q9" s="11"/>
      <c r="R9" s="11"/>
    </row>
    <row r="10" spans="1:18" ht="20.149999999999999" customHeight="1" x14ac:dyDescent="0.2">
      <c r="B10" s="8" t="s">
        <v>145</v>
      </c>
      <c r="C10" s="9"/>
      <c r="D10" s="3"/>
      <c r="E10" s="8" t="s">
        <v>17</v>
      </c>
      <c r="F10" s="9"/>
      <c r="G10" s="3"/>
      <c r="H10" s="8" t="s">
        <v>27</v>
      </c>
      <c r="I10" s="9"/>
      <c r="J10" s="3"/>
      <c r="K10" s="8" t="s">
        <v>25</v>
      </c>
      <c r="L10" s="9"/>
      <c r="M10" s="3"/>
      <c r="N10" s="8" t="s">
        <v>22</v>
      </c>
      <c r="O10" s="9"/>
      <c r="P10" s="3"/>
    </row>
    <row r="11" spans="1:18" ht="20.149999999999999" customHeight="1" x14ac:dyDescent="0.2">
      <c r="B11" s="4" t="str">
        <f>RIGHT(IFERROR(VLOOKUP(B10,StudentTableGRL[[ホスト名]:[よみ]],2,0),IFERROR(VLOOKUP(B10,StaffTableGRL[[ホスト名]:[よみ]],2,0),"")),4)</f>
        <v/>
      </c>
      <c r="C11" s="5" t="str">
        <f>IFERROR(VLOOKUP(B10,StudentTableGRL[[ホスト名]:[よみ]],5,0),IFERROR(VLOOKUP(B10,StaffTableGRL[[ホスト名]:[よみ]],5,0),""))</f>
        <v/>
      </c>
      <c r="D11" s="3"/>
      <c r="E11" s="4" t="str">
        <f>RIGHT(IFERROR(VLOOKUP(E10,StudentTableGRL[[ホスト名]:[よみ]],2,0),IFERROR(VLOOKUP(E10,StaffTableGRL[[ホスト名]:[よみ]],2,0),"")),4)</f>
        <v/>
      </c>
      <c r="F11" s="5" t="str">
        <f>IFERROR(VLOOKUP(E10,StudentTableGRL[[ホスト名]:[よみ]],5,0),IFERROR(VLOOKUP(E10,StaffTableGRL[[ホスト名]:[よみ]],5,0),""))</f>
        <v/>
      </c>
      <c r="G11" s="3"/>
      <c r="H11" s="4" t="str">
        <f>RIGHT(IFERROR(VLOOKUP(H10,StudentTableGRL[[ホスト名]:[よみ]],2,0),IFERROR(VLOOKUP(H10,StaffTableGRL[[ホスト名]:[よみ]],2,0),"")),4)</f>
        <v/>
      </c>
      <c r="I11" s="5" t="str">
        <f>IFERROR(VLOOKUP(H10,StudentTableGRL[[ホスト名]:[よみ]],5,0),IFERROR(VLOOKUP(H10,StaffTableGRL[[ホスト名]:[よみ]],5,0),""))</f>
        <v/>
      </c>
      <c r="J11" s="3"/>
      <c r="K11" s="4" t="str">
        <f>RIGHT(IFERROR(VLOOKUP(K10,StudentTableGRL[[ホスト名]:[よみ]],2,0),IFERROR(VLOOKUP(K10,StaffTableGRL[[ホスト名]:[よみ]],2,0),"")),4)</f>
        <v/>
      </c>
      <c r="L11" s="5" t="str">
        <f>IFERROR(VLOOKUP(K10,StudentTableGRL[[ホスト名]:[よみ]],5,0),IFERROR(VLOOKUP(K10,StaffTableGRL[[ホスト名]:[よみ]],5,0),""))</f>
        <v/>
      </c>
      <c r="M11" s="3"/>
      <c r="N11" s="4" t="str">
        <f>RIGHT(IFERROR(VLOOKUP(N10,StudentTableGRL[[ホスト名]:[よみ]],2,0),IFERROR(VLOOKUP(N10,StaffTableGRL[[ホスト名]:[よみ]],2,0),"")),4)</f>
        <v/>
      </c>
      <c r="O11" s="5" t="str">
        <f>IFERROR(VLOOKUP(N10,StudentTableGRL[[ホスト名]:[よみ]],5,0),IFERROR(VLOOKUP(N10,StaffTableGRL[[ホスト名]:[よみ]],5,0),""))</f>
        <v/>
      </c>
      <c r="Q11" s="40"/>
      <c r="R11" s="40"/>
    </row>
    <row r="12" spans="1:18" ht="30" customHeight="1" thickBot="1" x14ac:dyDescent="0.25">
      <c r="B12" s="2" t="str">
        <f>IFERROR(VLOOKUP(B10,StudentTableGRL[[ホスト名]:[よみ]],3,0),IFERROR(VLOOKUP(B10,StaffTableGRL[[ホスト名]:[よみ]],3,0),""))</f>
        <v/>
      </c>
      <c r="C12" s="7" t="str">
        <f>IFERROR(VLOOKUP(B10,StudentTableGRL[[ホスト名]:[よみ]],4,0),IFERROR(VLOOKUP(B10,StaffTableGRL[[ホスト名]:[よみ]],4,0),""))</f>
        <v/>
      </c>
      <c r="D12" s="6"/>
      <c r="E12" s="2" t="str">
        <f>IFERROR(VLOOKUP(E10,StudentTableGRL[[ホスト名]:[よみ]],3,0),IFERROR(VLOOKUP(E10,StaffTableGRL[[ホスト名]:[よみ]],3,0),""))</f>
        <v/>
      </c>
      <c r="F12" s="7" t="str">
        <f>IFERROR(VLOOKUP(E10,StudentTableGRL[[ホスト名]:[よみ]],4,0),IFERROR(VLOOKUP(E10,StaffTableGRL[[ホスト名]:[よみ]],4,0),""))</f>
        <v/>
      </c>
      <c r="G12" s="6"/>
      <c r="H12" s="2" t="str">
        <f>IFERROR(VLOOKUP(H10,StudentTableGRL[[ホスト名]:[よみ]],3,0),IFERROR(VLOOKUP(H10,StaffTableGRL[[ホスト名]:[よみ]],3,0),""))</f>
        <v/>
      </c>
      <c r="I12" s="7" t="str">
        <f>IFERROR(VLOOKUP(H10,StudentTableGRL[[ホスト名]:[よみ]],4,0),IFERROR(VLOOKUP(H10,StaffTableGRL[[ホスト名]:[よみ]],4,0),""))</f>
        <v/>
      </c>
      <c r="J12" s="6"/>
      <c r="K12" s="2" t="str">
        <f>IFERROR(VLOOKUP(K10,StudentTableGRL[[ホスト名]:[よみ]],3,0),IFERROR(VLOOKUP(K10,StaffTableGRL[[ホスト名]:[よみ]],3,0),""))</f>
        <v/>
      </c>
      <c r="L12" s="7" t="str">
        <f>IFERROR(VLOOKUP(K10,StudentTableGRL[[ホスト名]:[よみ]],4,0),IFERROR(VLOOKUP(K10,StaffTableGRL[[ホスト名]:[よみ]],4,0),""))</f>
        <v/>
      </c>
      <c r="M12" s="6"/>
      <c r="N12" s="2" t="str">
        <f>IFERROR(VLOOKUP(N10,StudentTableGRL[[ホスト名]:[よみ]],3,0),IFERROR(VLOOKUP(N10,StaffTableGRL[[ホスト名]:[よみ]],3,0),""))</f>
        <v/>
      </c>
      <c r="O12" s="7" t="str">
        <f>IFERROR(VLOOKUP(N10,StudentTableGRL[[ホスト名]:[よみ]],4,0),IFERROR(VLOOKUP(N10,StaffTableGRL[[ホスト名]:[よみ]],4,0),""))</f>
        <v/>
      </c>
      <c r="Q12" s="40"/>
      <c r="R12" s="40"/>
    </row>
    <row r="13" spans="1:18" ht="12" customHeight="1" thickBot="1" x14ac:dyDescent="0.25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Q13" s="11"/>
      <c r="R13" s="11"/>
    </row>
    <row r="14" spans="1:18" ht="20.149999999999999" customHeight="1" x14ac:dyDescent="0.2">
      <c r="B14" s="8" t="s">
        <v>169</v>
      </c>
      <c r="C14" s="9"/>
      <c r="D14" s="3"/>
      <c r="E14" s="8" t="s">
        <v>15</v>
      </c>
      <c r="F14" s="9"/>
      <c r="G14" s="3"/>
      <c r="H14" s="8" t="s">
        <v>32</v>
      </c>
      <c r="I14" s="9"/>
      <c r="J14" s="3"/>
      <c r="K14" s="8" t="s">
        <v>136</v>
      </c>
      <c r="L14" s="9"/>
      <c r="M14" s="3"/>
      <c r="N14" s="8" t="s">
        <v>21</v>
      </c>
      <c r="O14" s="9"/>
    </row>
    <row r="15" spans="1:18" ht="20.149999999999999" customHeight="1" x14ac:dyDescent="0.2">
      <c r="B15" s="4" t="str">
        <f>RIGHT(IFERROR(VLOOKUP(B14,StudentTableGRL[[ホスト名]:[よみ]],2,0),IFERROR(VLOOKUP(B14,StaffTableGRL[[ホスト名]:[よみ]],2,0),"")),4)</f>
        <v/>
      </c>
      <c r="C15" s="5" t="str">
        <f>IFERROR(VLOOKUP(B14,StudentTableGRL[[ホスト名]:[よみ]],5,0),IFERROR(VLOOKUP(B14,StaffTableGRL[[ホスト名]:[よみ]],5,0),""))</f>
        <v/>
      </c>
      <c r="D15" s="3"/>
      <c r="E15" s="4" t="str">
        <f>RIGHT(IFERROR(VLOOKUP(E14,StudentTableGRL[[ホスト名]:[よみ]],2,0),IFERROR(VLOOKUP(E14,StaffTableGRL[[ホスト名]:[よみ]],2,0),"")),4)</f>
        <v/>
      </c>
      <c r="F15" s="5" t="str">
        <f>IFERROR(VLOOKUP(E14,StudentTableGRL[[ホスト名]:[よみ]],5,0),IFERROR(VLOOKUP(E14,StaffTableGRL[[ホスト名]:[よみ]],5,0),""))</f>
        <v/>
      </c>
      <c r="G15" s="3"/>
      <c r="H15" s="4" t="str">
        <f>RIGHT(IFERROR(VLOOKUP(H14,StudentTableGRL[[ホスト名]:[よみ]],2,0),IFERROR(VLOOKUP(H14,StaffTableGRL[[ホスト名]:[よみ]],2,0),"")),4)</f>
        <v/>
      </c>
      <c r="I15" s="5" t="str">
        <f>IFERROR(VLOOKUP(H14,StudentTableGRL[[ホスト名]:[よみ]],5,0),IFERROR(VLOOKUP(H14,StaffTableGRL[[ホスト名]:[よみ]],5,0),""))</f>
        <v/>
      </c>
      <c r="J15" s="3"/>
      <c r="K15" s="4" t="str">
        <f>RIGHT(IFERROR(VLOOKUP(K14,StudentTableGRL[[ホスト名]:[よみ]],2,0),IFERROR(VLOOKUP(K14,StaffTableGRL[[ホスト名]:[よみ]],2,0),"")),4)</f>
        <v/>
      </c>
      <c r="L15" s="5" t="str">
        <f>IFERROR(VLOOKUP(K14,StudentTableGRL[[ホスト名]:[よみ]],5,0),IFERROR(VLOOKUP(K14,StaffTableGRL[[ホスト名]:[よみ]],5,0),""))</f>
        <v/>
      </c>
      <c r="M15" s="3"/>
      <c r="N15" s="4" t="str">
        <f>RIGHT(IFERROR(VLOOKUP(N14,StudentTableGRL[[ホスト名]:[よみ]],2,0),IFERROR(VLOOKUP(N14,StaffTableGRL[[ホスト名]:[よみ]],2,0),"")),4)</f>
        <v/>
      </c>
      <c r="O15" s="5" t="str">
        <f>IFERROR(VLOOKUP(N14,StudentTableGRL[[ホスト名]:[よみ]],5,0),IFERROR(VLOOKUP(N14,StaffTableGRL[[ホスト名]:[よみ]],5,0),""))</f>
        <v/>
      </c>
    </row>
    <row r="16" spans="1:18" ht="30" customHeight="1" thickBot="1" x14ac:dyDescent="0.25">
      <c r="B16" s="2" t="str">
        <f>IFERROR(VLOOKUP(B14,StudentTableGRL[[ホスト名]:[よみ]],3,0),IFERROR(VLOOKUP(B14,StaffTableGRL[[ホスト名]:[よみ]],3,0),""))</f>
        <v/>
      </c>
      <c r="C16" s="7" t="str">
        <f>IFERROR(VLOOKUP(B14,StudentTableGRL[[ホスト名]:[よみ]],4,0),IFERROR(VLOOKUP(B14,StaffTableGRL[[ホスト名]:[よみ]],4,0),""))</f>
        <v/>
      </c>
      <c r="D16" s="6"/>
      <c r="E16" s="2" t="str">
        <f>IFERROR(VLOOKUP(E14,StudentTableGRL[[ホスト名]:[よみ]],3,0),IFERROR(VLOOKUP(E14,StaffTableGRL[[ホスト名]:[よみ]],3,0),""))</f>
        <v/>
      </c>
      <c r="F16" s="7" t="str">
        <f>IFERROR(VLOOKUP(E14,StudentTableGRL[[ホスト名]:[よみ]],4,0),IFERROR(VLOOKUP(E14,StaffTableGRL[[ホスト名]:[よみ]],4,0),""))</f>
        <v/>
      </c>
      <c r="G16" s="6"/>
      <c r="H16" s="2" t="str">
        <f>IFERROR(VLOOKUP(H14,StudentTableGRL[[ホスト名]:[よみ]],3,0),IFERROR(VLOOKUP(H14,StaffTableGRL[[ホスト名]:[よみ]],3,0),""))</f>
        <v/>
      </c>
      <c r="I16" s="7" t="str">
        <f>IFERROR(VLOOKUP(H14,StudentTableGRL[[ホスト名]:[よみ]],4,0),IFERROR(VLOOKUP(H14,StaffTableGRL[[ホスト名]:[よみ]],4,0),""))</f>
        <v/>
      </c>
      <c r="J16" s="6"/>
      <c r="K16" s="2" t="str">
        <f>IFERROR(VLOOKUP(K14,StudentTableGRL[[ホスト名]:[よみ]],3,0),IFERROR(VLOOKUP(K14,StaffTableGRL[[ホスト名]:[よみ]],3,0),""))</f>
        <v/>
      </c>
      <c r="L16" s="7" t="str">
        <f>IFERROR(VLOOKUP(K14,StudentTableGRL[[ホスト名]:[よみ]],4,0),IFERROR(VLOOKUP(K14,StaffTableGRL[[ホスト名]:[よみ]],4,0),""))</f>
        <v/>
      </c>
      <c r="M16" s="6"/>
      <c r="N16" s="2" t="str">
        <f>IFERROR(VLOOKUP(N14,StudentTableGRL[[ホスト名]:[よみ]],3,0),IFERROR(VLOOKUP(N14,StaffTableGRL[[ホスト名]:[よみ]],3,0),""))</f>
        <v/>
      </c>
      <c r="O16" s="7" t="str">
        <f>IFERROR(VLOOKUP(N14,StudentTableGRL[[ホスト名]:[よみ]],4,0),IFERROR(VLOOKUP(N14,StaffTableGRL[[ホスト名]:[よみ]],4,0),""))</f>
        <v/>
      </c>
    </row>
    <row r="17" spans="1:18" ht="12" customHeight="1" thickBot="1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Q17" s="3"/>
      <c r="R17" s="3"/>
    </row>
    <row r="18" spans="1:18" ht="20.149999999999999" customHeight="1" x14ac:dyDescent="0.2">
      <c r="B18" s="8" t="s">
        <v>37</v>
      </c>
      <c r="C18" s="9"/>
      <c r="D18" s="3"/>
      <c r="E18" s="8" t="s">
        <v>144</v>
      </c>
      <c r="F18" s="9"/>
      <c r="G18" s="3"/>
      <c r="H18" s="8" t="s">
        <v>23</v>
      </c>
      <c r="I18" s="9"/>
      <c r="J18" s="3"/>
      <c r="K18" s="8" t="s">
        <v>135</v>
      </c>
      <c r="L18" s="9"/>
      <c r="M18" s="3"/>
      <c r="N18" s="8" t="s">
        <v>13</v>
      </c>
      <c r="O18" s="9"/>
    </row>
    <row r="19" spans="1:18" ht="20.149999999999999" customHeight="1" x14ac:dyDescent="0.2">
      <c r="B19" s="4" t="str">
        <f>RIGHT(IFERROR(VLOOKUP(B18,StudentTableGRL[[ホスト名]:[よみ]],2,0),IFERROR(VLOOKUP(B18,StaffTableGRL[[ホスト名]:[よみ]],2,0),"")),4)</f>
        <v/>
      </c>
      <c r="C19" s="5" t="str">
        <f>IFERROR(VLOOKUP(B18,StudentTableGRL[[ホスト名]:[よみ]],5,0),IFERROR(VLOOKUP(B18,StaffTableGRL[[ホスト名]:[よみ]],5,0),""))</f>
        <v/>
      </c>
      <c r="D19" s="3"/>
      <c r="E19" s="4" t="str">
        <f>RIGHT(IFERROR(VLOOKUP(E18,StudentTableGRL[[ホスト名]:[よみ]],2,0),IFERROR(VLOOKUP(E18,StaffTableGRL[[ホスト名]:[よみ]],2,0),"")),4)</f>
        <v/>
      </c>
      <c r="F19" s="5" t="str">
        <f>IFERROR(VLOOKUP(E18,StudentTableGRL[[ホスト名]:[よみ]],5,0),IFERROR(VLOOKUP(E18,StaffTableGRL[[ホスト名]:[よみ]],5,0),""))</f>
        <v/>
      </c>
      <c r="G19" s="3"/>
      <c r="H19" s="4" t="str">
        <f>RIGHT(IFERROR(VLOOKUP(H18,StudentTableGRL[[ホスト名]:[よみ]],2,0),IFERROR(VLOOKUP(H18,StaffTableGRL[[ホスト名]:[よみ]],2,0),"")),4)</f>
        <v/>
      </c>
      <c r="I19" s="5" t="str">
        <f>IFERROR(VLOOKUP(H18,StudentTableGRL[[ホスト名]:[よみ]],5,0),IFERROR(VLOOKUP(H18,StaffTableGRL[[ホスト名]:[よみ]],5,0),""))</f>
        <v/>
      </c>
      <c r="J19" s="3"/>
      <c r="K19" s="4" t="str">
        <f>RIGHT(IFERROR(VLOOKUP(K18,StudentTableGRL[[ホスト名]:[よみ]],2,0),IFERROR(VLOOKUP(K18,StaffTableGRL[[ホスト名]:[よみ]],2,0),"")),4)</f>
        <v/>
      </c>
      <c r="L19" s="5" t="str">
        <f>IFERROR(VLOOKUP(K18,StudentTableGRL[[ホスト名]:[よみ]],5,0),IFERROR(VLOOKUP(K18,StaffTableGRL[[ホスト名]:[よみ]],5,0),""))</f>
        <v/>
      </c>
      <c r="M19" s="3"/>
      <c r="N19" s="4" t="str">
        <f>RIGHT(IFERROR(VLOOKUP(N18,StudentTableGRL[[ホスト名]:[よみ]],2,0),IFERROR(VLOOKUP(N18,StaffTableGRL[[ホスト名]:[よみ]],2,0),"")),4)</f>
        <v/>
      </c>
      <c r="O19" s="5" t="str">
        <f>IFERROR(VLOOKUP(N18,StudentTableGRL[[ホスト名]:[よみ]],5,0),IFERROR(VLOOKUP(N18,StaffTableGRL[[ホスト名]:[よみ]],5,0),""))</f>
        <v/>
      </c>
    </row>
    <row r="20" spans="1:18" ht="30" customHeight="1" thickBot="1" x14ac:dyDescent="0.25">
      <c r="B20" s="2" t="str">
        <f>IFERROR(VLOOKUP(B18,StudentTableGRL[[ホスト名]:[よみ]],3,0),IFERROR(VLOOKUP(B18,StaffTableGRL[[ホスト名]:[よみ]],3,0),""))</f>
        <v/>
      </c>
      <c r="C20" s="7" t="str">
        <f>IFERROR(VLOOKUP(B18,StudentTableGRL[[ホスト名]:[よみ]],4,0),IFERROR(VLOOKUP(B18,StaffTableGRL[[ホスト名]:[よみ]],4,0),""))</f>
        <v/>
      </c>
      <c r="D20" s="6"/>
      <c r="E20" s="2" t="str">
        <f>IFERROR(VLOOKUP(E18,StudentTableGRL[[ホスト名]:[よみ]],3,0),IFERROR(VLOOKUP(E18,StaffTableGRL[[ホスト名]:[よみ]],3,0),""))</f>
        <v/>
      </c>
      <c r="F20" s="7" t="str">
        <f>IFERROR(VLOOKUP(E18,StudentTableGRL[[ホスト名]:[よみ]],4,0),IFERROR(VLOOKUP(E18,StaffTableGRL[[ホスト名]:[よみ]],4,0),""))</f>
        <v/>
      </c>
      <c r="G20" s="6"/>
      <c r="H20" s="2" t="str">
        <f>IFERROR(VLOOKUP(H18,StudentTableGRL[[ホスト名]:[よみ]],3,0),IFERROR(VLOOKUP(H18,StaffTableGRL[[ホスト名]:[よみ]],3,0),""))</f>
        <v/>
      </c>
      <c r="I20" s="7" t="str">
        <f>IFERROR(VLOOKUP(H18,StudentTableGRL[[ホスト名]:[よみ]],4,0),IFERROR(VLOOKUP(H18,StaffTableGRL[[ホスト名]:[よみ]],4,0),""))</f>
        <v/>
      </c>
      <c r="J20" s="6"/>
      <c r="K20" s="2" t="str">
        <f>IFERROR(VLOOKUP(K18,StudentTableGRL[[ホスト名]:[よみ]],3,0),IFERROR(VLOOKUP(K18,StaffTableGRL[[ホスト名]:[よみ]],3,0),""))</f>
        <v/>
      </c>
      <c r="L20" s="7" t="str">
        <f>IFERROR(VLOOKUP(K18,StudentTableGRL[[ホスト名]:[よみ]],4,0),IFERROR(VLOOKUP(K18,StaffTableGRL[[ホスト名]:[よみ]],4,0),""))</f>
        <v/>
      </c>
      <c r="M20" s="6"/>
      <c r="N20" s="2" t="str">
        <f>IFERROR(VLOOKUP(N18,StudentTableGRL[[ホスト名]:[よみ]],3,0),IFERROR(VLOOKUP(N18,StaffTableGRL[[ホスト名]:[よみ]],3,0),""))</f>
        <v/>
      </c>
      <c r="O20" s="7" t="str">
        <f>IFERROR(VLOOKUP(N18,StudentTableGRL[[ホスト名]:[よみ]],4,0),IFERROR(VLOOKUP(N18,StaffTableGRL[[ホスト名]:[よみ]],4,0),""))</f>
        <v/>
      </c>
    </row>
    <row r="21" spans="1:18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8" ht="20.149999999999999" customHeight="1" x14ac:dyDescent="0.2">
      <c r="A22" s="50"/>
      <c r="D22" s="3"/>
      <c r="E22" s="8" t="s">
        <v>28</v>
      </c>
      <c r="F22" s="9"/>
      <c r="G22" s="3"/>
      <c r="H22" s="8" t="s">
        <v>30</v>
      </c>
      <c r="I22" s="9"/>
      <c r="J22" s="3"/>
      <c r="K22" s="8" t="s">
        <v>134</v>
      </c>
      <c r="L22" s="9"/>
      <c r="M22" s="3"/>
      <c r="N22" s="8" t="s">
        <v>16</v>
      </c>
      <c r="O22" s="9"/>
      <c r="P22" s="47" t="s">
        <v>222</v>
      </c>
    </row>
    <row r="23" spans="1:18" ht="20.149999999999999" customHeight="1" x14ac:dyDescent="0.2">
      <c r="A23" s="50"/>
      <c r="B23" s="11"/>
      <c r="C23" s="11"/>
      <c r="D23" s="3"/>
      <c r="E23" s="4" t="str">
        <f>RIGHT(IFERROR(VLOOKUP(E22,StudentTableGRL[[ホスト名]:[よみ]],2,0),IFERROR(VLOOKUP(E22,StaffTableGRL[[ホスト名]:[よみ]],2,0),"")),4)</f>
        <v/>
      </c>
      <c r="F23" s="5" t="str">
        <f>IFERROR(VLOOKUP(E22,StudentTableGRL[[ホスト名]:[よみ]],5,0),IFERROR(VLOOKUP(E22,StaffTableGRL[[ホスト名]:[よみ]],5,0),""))</f>
        <v/>
      </c>
      <c r="G23" s="3"/>
      <c r="H23" s="4" t="str">
        <f>RIGHT(IFERROR(VLOOKUP(H22,StudentTableGRL[[ホスト名]:[よみ]],2,0),IFERROR(VLOOKUP(H22,StaffTableGRL[[ホスト名]:[よみ]],2,0),"")),4)</f>
        <v/>
      </c>
      <c r="I23" s="5" t="str">
        <f>IFERROR(VLOOKUP(H22,StudentTableGRL[[ホスト名]:[よみ]],5,0),IFERROR(VLOOKUP(H22,StaffTableGRL[[ホスト名]:[よみ]],5,0),""))</f>
        <v/>
      </c>
      <c r="J23" s="3"/>
      <c r="K23" s="4" t="str">
        <f>RIGHT(IFERROR(VLOOKUP(K22,StudentTableGRL[[ホスト名]:[よみ]],2,0),IFERROR(VLOOKUP(K22,StaffTableGRL[[ホスト名]:[よみ]],2,0),"")),4)</f>
        <v/>
      </c>
      <c r="L23" s="5" t="str">
        <f>IFERROR(VLOOKUP(K22,StudentTableGRL[[ホスト名]:[よみ]],5,0),IFERROR(VLOOKUP(K22,StaffTableGRL[[ホスト名]:[よみ]],5,0),""))</f>
        <v/>
      </c>
      <c r="M23" s="3"/>
      <c r="N23" s="4" t="str">
        <f>RIGHT(IFERROR(VLOOKUP(N22,StudentTableGRL[[ホスト名]:[よみ]],2,0),IFERROR(VLOOKUP(N22,StaffTableGRL[[ホスト名]:[よみ]],2,0),"")),4)</f>
        <v/>
      </c>
      <c r="O23" s="5" t="str">
        <f>IFERROR(VLOOKUP(N22,StudentTableGRL[[ホスト名]:[よみ]],5,0),IFERROR(VLOOKUP(N22,StaffTableGRL[[ホスト名]:[よみ]],5,0),""))</f>
        <v/>
      </c>
      <c r="P23" s="48"/>
    </row>
    <row r="24" spans="1:18" ht="30" customHeight="1" thickBot="1" x14ac:dyDescent="0.25">
      <c r="A24" s="50"/>
      <c r="B24" s="10"/>
      <c r="C24" s="10"/>
      <c r="D24" s="6"/>
      <c r="E24" s="2" t="str">
        <f>IFERROR(VLOOKUP(E22,StudentTableGRL[[ホスト名]:[よみ]],3,0),IFERROR(VLOOKUP(E22,StaffTableGRL[[ホスト名]:[よみ]],3,0),""))</f>
        <v/>
      </c>
      <c r="F24" s="7" t="str">
        <f>IFERROR(VLOOKUP(E22,StudentTableGRL[[ホスト名]:[よみ]],4,0),IFERROR(VLOOKUP(E22,StaffTableGRL[[ホスト名]:[よみ]],4,0),""))</f>
        <v/>
      </c>
      <c r="G24" s="6"/>
      <c r="H24" s="2" t="str">
        <f>IFERROR(VLOOKUP(H22,StudentTableGRL[[ホスト名]:[よみ]],3,0),IFERROR(VLOOKUP(H22,StaffTableGRL[[ホスト名]:[よみ]],3,0),""))</f>
        <v/>
      </c>
      <c r="I24" s="7" t="str">
        <f>IFERROR(VLOOKUP(H22,StudentTableGRL[[ホスト名]:[よみ]],4,0),IFERROR(VLOOKUP(H22,StaffTableGRL[[ホスト名]:[よみ]],4,0),""))</f>
        <v/>
      </c>
      <c r="J24" s="6"/>
      <c r="K24" s="2" t="str">
        <f>IFERROR(VLOOKUP(K22,StudentTableGRL[[ホスト名]:[よみ]],3,0),IFERROR(VLOOKUP(K22,StaffTableGRL[[ホスト名]:[よみ]],3,0),""))</f>
        <v/>
      </c>
      <c r="L24" s="7" t="str">
        <f>IFERROR(VLOOKUP(K22,StudentTableGRL[[ホスト名]:[よみ]],4,0),IFERROR(VLOOKUP(K22,StaffTableGRL[[ホスト名]:[よみ]],4,0),""))</f>
        <v/>
      </c>
      <c r="M24" s="6"/>
      <c r="N24" s="2" t="str">
        <f>IFERROR(VLOOKUP(N22,StudentTableGRL[[ホスト名]:[よみ]],3,0),IFERROR(VLOOKUP(N22,StaffTableGRL[[ホスト名]:[よみ]],3,0),""))</f>
        <v/>
      </c>
      <c r="O24" s="7" t="str">
        <f>IFERROR(VLOOKUP(N22,StudentTableGRL[[ホスト名]:[よみ]],4,0),IFERROR(VLOOKUP(N22,StaffTableGRL[[ホスト名]:[よみ]],4,0),""))</f>
        <v/>
      </c>
      <c r="P24" s="48"/>
    </row>
    <row r="25" spans="1:18" ht="12" customHeight="1" thickBot="1" x14ac:dyDescent="0.25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8" ht="20.149999999999999" customHeight="1" x14ac:dyDescent="0.2">
      <c r="B26" s="8" t="s">
        <v>36</v>
      </c>
      <c r="C26" s="9"/>
      <c r="D26" s="3"/>
      <c r="E26" s="8" t="s">
        <v>24</v>
      </c>
      <c r="F26" s="9"/>
      <c r="G26" s="3"/>
      <c r="H26" s="8" t="s">
        <v>9</v>
      </c>
      <c r="I26" s="9"/>
      <c r="J26" s="3"/>
      <c r="K26" s="8" t="s">
        <v>133</v>
      </c>
      <c r="L26" s="9"/>
      <c r="M26" s="3"/>
      <c r="N26" s="8" t="s">
        <v>19</v>
      </c>
      <c r="O26" s="9"/>
    </row>
    <row r="27" spans="1:18" ht="20.149999999999999" customHeight="1" x14ac:dyDescent="0.2">
      <c r="B27" s="4" t="str">
        <f>RIGHT(IFERROR(VLOOKUP(B26,StudentTableGRL[[ホスト名]:[よみ]],2,0),IFERROR(VLOOKUP(B26,StaffTableGRL[[ホスト名]:[よみ]],2,0),"")),4)</f>
        <v/>
      </c>
      <c r="C27" s="5" t="str">
        <f>IFERROR(VLOOKUP(B26,StudentTableGRL[[ホスト名]:[よみ]],5,0),IFERROR(VLOOKUP(B26,StaffTableGRL[[ホスト名]:[よみ]],5,0),""))</f>
        <v/>
      </c>
      <c r="D27" s="3"/>
      <c r="E27" s="4" t="str">
        <f>RIGHT(IFERROR(VLOOKUP(E26,StudentTableGRL[[ホスト名]:[よみ]],2,0),IFERROR(VLOOKUP(E26,StaffTableGRL[[ホスト名]:[よみ]],2,0),"")),4)</f>
        <v/>
      </c>
      <c r="F27" s="5" t="str">
        <f>IFERROR(VLOOKUP(E26,StudentTableGRL[[ホスト名]:[よみ]],5,0),IFERROR(VLOOKUP(E26,StaffTableGRL[[ホスト名]:[よみ]],5,0),""))</f>
        <v/>
      </c>
      <c r="G27" s="3"/>
      <c r="H27" s="4" t="str">
        <f>RIGHT(IFERROR(VLOOKUP(H26,StudentTableGRL[[ホスト名]:[よみ]],2,0),IFERROR(VLOOKUP(H26,StaffTableGRL[[ホスト名]:[よみ]],2,0),"")),4)</f>
        <v/>
      </c>
      <c r="I27" s="5" t="str">
        <f>IFERROR(VLOOKUP(H26,StudentTableGRL[[ホスト名]:[よみ]],5,0),IFERROR(VLOOKUP(H26,StaffTableGRL[[ホスト名]:[よみ]],5,0),""))</f>
        <v/>
      </c>
      <c r="J27" s="3"/>
      <c r="K27" s="4" t="str">
        <f>RIGHT(IFERROR(VLOOKUP(K26,StudentTableGRL[[ホスト名]:[よみ]],2,0),IFERROR(VLOOKUP(K26,StaffTableGRL[[ホスト名]:[よみ]],2,0),"")),4)</f>
        <v/>
      </c>
      <c r="L27" s="5" t="str">
        <f>IFERROR(VLOOKUP(K26,StudentTableGRL[[ホスト名]:[よみ]],5,0),IFERROR(VLOOKUP(K26,StaffTableGRL[[ホスト名]:[よみ]],5,0),""))</f>
        <v/>
      </c>
      <c r="M27" s="3"/>
      <c r="N27" s="4" t="str">
        <f>RIGHT(IFERROR(VLOOKUP(N26,StudentTableGRL[[ホスト名]:[よみ]],2,0),IFERROR(VLOOKUP(N26,StaffTableGRL[[ホスト名]:[よみ]],2,0),"")),4)</f>
        <v/>
      </c>
      <c r="O27" s="5" t="str">
        <f>IFERROR(VLOOKUP(N26,StudentTableGRL[[ホスト名]:[よみ]],5,0),IFERROR(VLOOKUP(N26,StaffTableGRL[[ホスト名]:[よみ]],5,0),""))</f>
        <v/>
      </c>
    </row>
    <row r="28" spans="1:18" ht="30" customHeight="1" thickBot="1" x14ac:dyDescent="0.25">
      <c r="B28" s="2" t="str">
        <f>IFERROR(VLOOKUP(B26,StudentTableGRL[[ホスト名]:[よみ]],3,0),IFERROR(VLOOKUP(B26,StaffTableGRL[[ホスト名]:[よみ]],3,0),""))</f>
        <v/>
      </c>
      <c r="C28" s="7" t="str">
        <f>IFERROR(VLOOKUP(B26,StudentTableGRL[[ホスト名]:[よみ]],4,0),IFERROR(VLOOKUP(B26,StaffTableGRL[[ホスト名]:[よみ]],4,0),""))</f>
        <v/>
      </c>
      <c r="D28" s="6"/>
      <c r="E28" s="2" t="str">
        <f>IFERROR(VLOOKUP(E26,StudentTableGRL[[ホスト名]:[よみ]],3,0),IFERROR(VLOOKUP(E26,StaffTableGRL[[ホスト名]:[よみ]],3,0),""))</f>
        <v/>
      </c>
      <c r="F28" s="7" t="str">
        <f>IFERROR(VLOOKUP(E26,StudentTableGRL[[ホスト名]:[よみ]],4,0),IFERROR(VLOOKUP(E26,StaffTableGRL[[ホスト名]:[よみ]],4,0),""))</f>
        <v/>
      </c>
      <c r="G28" s="6"/>
      <c r="H28" s="2" t="str">
        <f>IFERROR(VLOOKUP(H26,StudentTableGRL[[ホスト名]:[よみ]],3,0),IFERROR(VLOOKUP(H26,StaffTableGRL[[ホスト名]:[よみ]],3,0),""))</f>
        <v/>
      </c>
      <c r="I28" s="7" t="str">
        <f>IFERROR(VLOOKUP(H26,StudentTableGRL[[ホスト名]:[よみ]],4,0),IFERROR(VLOOKUP(H26,StaffTableGRL[[ホスト名]:[よみ]],4,0),""))</f>
        <v/>
      </c>
      <c r="J28" s="6"/>
      <c r="K28" s="2" t="str">
        <f>IFERROR(VLOOKUP(K26,StudentTableGRL[[ホスト名]:[よみ]],3,0),IFERROR(VLOOKUP(K26,StaffTableGRL[[ホスト名]:[よみ]],3,0),""))</f>
        <v/>
      </c>
      <c r="L28" s="7" t="str">
        <f>IFERROR(VLOOKUP(K26,StudentTableGRL[[ホスト名]:[よみ]],4,0),IFERROR(VLOOKUP(K26,StaffTableGRL[[ホスト名]:[よみ]],4,0),""))</f>
        <v/>
      </c>
      <c r="M28" s="6"/>
      <c r="N28" s="2" t="str">
        <f>IFERROR(VLOOKUP(N26,StudentTableGRL[[ホスト名]:[よみ]],3,0),IFERROR(VLOOKUP(N26,StaffTableGRL[[ホスト名]:[よみ]],3,0),""))</f>
        <v/>
      </c>
      <c r="O28" s="7" t="str">
        <f>IFERROR(VLOOKUP(N26,StudentTableGRL[[ホスト名]:[よみ]],4,0),IFERROR(VLOOKUP(N26,StaffTableGRL[[ホスト名]:[よみ]],4,0),""))</f>
        <v/>
      </c>
    </row>
    <row r="29" spans="1:18" ht="12" customHeight="1" thickBo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0.149999999999999" customHeight="1" x14ac:dyDescent="0.2">
      <c r="B30" s="8" t="s">
        <v>39</v>
      </c>
      <c r="C30" s="9"/>
      <c r="D30" s="3"/>
      <c r="E30" s="8" t="s">
        <v>143</v>
      </c>
      <c r="F30" s="9"/>
      <c r="G30" s="3"/>
      <c r="H30" s="8" t="s">
        <v>20</v>
      </c>
      <c r="I30" s="9"/>
      <c r="J30" s="3"/>
      <c r="K30" s="8" t="s">
        <v>132</v>
      </c>
      <c r="L30" s="9"/>
      <c r="M30" s="3"/>
      <c r="N30" s="8" t="s">
        <v>8</v>
      </c>
      <c r="O30" s="9"/>
    </row>
    <row r="31" spans="1:18" ht="20.149999999999999" customHeight="1" x14ac:dyDescent="0.2">
      <c r="B31" s="4" t="str">
        <f>RIGHT(IFERROR(VLOOKUP(B30,StudentTableGRL[[ホスト名]:[よみ]],2,0),IFERROR(VLOOKUP(B30,StaffTableGRL[[ホスト名]:[よみ]],2,0),"")),4)</f>
        <v/>
      </c>
      <c r="C31" s="5" t="str">
        <f>IFERROR(VLOOKUP(B30,StudentTableGRL[[ホスト名]:[よみ]],5,0),IFERROR(VLOOKUP(B30,StaffTableGRL[[ホスト名]:[よみ]],5,0),""))</f>
        <v/>
      </c>
      <c r="D31" s="3"/>
      <c r="E31" s="4" t="str">
        <f>RIGHT(IFERROR(VLOOKUP(E30,StudentTableGRL[[ホスト名]:[よみ]],2,0),IFERROR(VLOOKUP(E30,StaffTableGRL[[ホスト名]:[よみ]],2,0),"")),4)</f>
        <v/>
      </c>
      <c r="F31" s="5" t="str">
        <f>IFERROR(VLOOKUP(E30,StudentTableGRL[[ホスト名]:[よみ]],5,0),IFERROR(VLOOKUP(E30,StaffTableGRL[[ホスト名]:[よみ]],5,0),""))</f>
        <v/>
      </c>
      <c r="G31" s="3"/>
      <c r="H31" s="4" t="str">
        <f>RIGHT(IFERROR(VLOOKUP(H30,StudentTableGRL[[ホスト名]:[よみ]],2,0),IFERROR(VLOOKUP(H30,StaffTableGRL[[ホスト名]:[よみ]],2,0),"")),4)</f>
        <v/>
      </c>
      <c r="I31" s="5" t="str">
        <f>IFERROR(VLOOKUP(H30,StudentTableGRL[[ホスト名]:[よみ]],5,0),IFERROR(VLOOKUP(H30,StaffTableGRL[[ホスト名]:[よみ]],5,0),""))</f>
        <v/>
      </c>
      <c r="J31" s="3"/>
      <c r="K31" s="4" t="str">
        <f>RIGHT(IFERROR(VLOOKUP(K30,StudentTableGRL[[ホスト名]:[よみ]],2,0),IFERROR(VLOOKUP(K30,StaffTableGRL[[ホスト名]:[よみ]],2,0),"")),4)</f>
        <v/>
      </c>
      <c r="L31" s="5" t="str">
        <f>IFERROR(VLOOKUP(K30,StudentTableGRL[[ホスト名]:[よみ]],5,0),IFERROR(VLOOKUP(K30,StaffTableGRL[[ホスト名]:[よみ]],5,0),""))</f>
        <v/>
      </c>
      <c r="M31" s="3"/>
      <c r="N31" s="4" t="str">
        <f>RIGHT(IFERROR(VLOOKUP(N30,StudentTableGRL[[ホスト名]:[よみ]],2,0),IFERROR(VLOOKUP(N30,StaffTableGRL[[ホスト名]:[よみ]],2,0),"")),4)</f>
        <v/>
      </c>
      <c r="O31" s="5" t="str">
        <f>IFERROR(VLOOKUP(N30,StudentTableGRL[[ホスト名]:[よみ]],5,0),IFERROR(VLOOKUP(N30,StaffTableGRL[[ホスト名]:[よみ]],5,0),""))</f>
        <v/>
      </c>
    </row>
    <row r="32" spans="1:18" ht="30" customHeight="1" thickBot="1" x14ac:dyDescent="0.25">
      <c r="B32" s="2" t="str">
        <f>IFERROR(VLOOKUP(B30,StudentTableGRL[[ホスト名]:[よみ]],3,0),IFERROR(VLOOKUP(B30,StaffTableGRL[[ホスト名]:[よみ]],3,0),""))</f>
        <v/>
      </c>
      <c r="C32" s="7" t="str">
        <f>IFERROR(VLOOKUP(B30,StudentTableGRL[[ホスト名]:[よみ]],4,0),IFERROR(VLOOKUP(B30,StaffTableGRL[[ホスト名]:[よみ]],4,0),""))</f>
        <v/>
      </c>
      <c r="D32" s="6"/>
      <c r="E32" s="2" t="str">
        <f>IFERROR(VLOOKUP(E30,StudentTableGRL[[ホスト名]:[よみ]],3,0),IFERROR(VLOOKUP(E30,StaffTableGRL[[ホスト名]:[よみ]],3,0),""))</f>
        <v/>
      </c>
      <c r="F32" s="7" t="str">
        <f>IFERROR(VLOOKUP(E30,StudentTableGRL[[ホスト名]:[よみ]],4,0),IFERROR(VLOOKUP(E30,StaffTableGRL[[ホスト名]:[よみ]],4,0),""))</f>
        <v/>
      </c>
      <c r="G32" s="6"/>
      <c r="H32" s="2" t="str">
        <f>IFERROR(VLOOKUP(H30,StudentTableGRL[[ホスト名]:[よみ]],3,0),IFERROR(VLOOKUP(H30,StaffTableGRL[[ホスト名]:[よみ]],3,0),""))</f>
        <v/>
      </c>
      <c r="I32" s="7" t="str">
        <f>IFERROR(VLOOKUP(H30,StudentTableGRL[[ホスト名]:[よみ]],4,0),IFERROR(VLOOKUP(H30,StaffTableGRL[[ホスト名]:[よみ]],4,0),""))</f>
        <v/>
      </c>
      <c r="J32" s="6"/>
      <c r="K32" s="2" t="str">
        <f>IFERROR(VLOOKUP(K30,StudentTableGRL[[ホスト名]:[よみ]],3,0),IFERROR(VLOOKUP(K30,StaffTableGRL[[ホスト名]:[よみ]],3,0),""))</f>
        <v/>
      </c>
      <c r="L32" s="7" t="str">
        <f>IFERROR(VLOOKUP(K30,StudentTableGRL[[ホスト名]:[よみ]],4,0),IFERROR(VLOOKUP(K30,StaffTableGRL[[ホスト名]:[よみ]],4,0),""))</f>
        <v/>
      </c>
      <c r="M32" s="6"/>
      <c r="N32" s="2" t="str">
        <f>IFERROR(VLOOKUP(N30,StudentTableGRL[[ホスト名]:[よみ]],3,0),IFERROR(VLOOKUP(N30,StaffTableGRL[[ホスト名]:[よみ]],3,0),""))</f>
        <v/>
      </c>
      <c r="O32" s="7" t="str">
        <f>IFERROR(VLOOKUP(N30,StudentTableGRL[[ホスト名]:[よみ]],4,0),IFERROR(VLOOKUP(N30,StaffTableGRL[[ホスト名]:[よみ]],4,0),""))</f>
        <v/>
      </c>
    </row>
    <row r="33" spans="2:18" ht="12" customHeight="1" thickBo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8" ht="20.149999999999999" customHeight="1" x14ac:dyDescent="0.2">
      <c r="B34" s="8" t="s">
        <v>40</v>
      </c>
      <c r="C34" s="9"/>
      <c r="D34" s="3"/>
      <c r="E34" s="8" t="s">
        <v>38</v>
      </c>
      <c r="F34" s="9"/>
      <c r="G34" s="3"/>
      <c r="H34" s="8" t="s">
        <v>141</v>
      </c>
      <c r="I34" s="9"/>
      <c r="J34" s="3"/>
      <c r="K34" s="8" t="s">
        <v>29</v>
      </c>
      <c r="L34" s="9"/>
      <c r="M34" s="3"/>
      <c r="N34" s="8" t="s">
        <v>11</v>
      </c>
      <c r="O34" s="9"/>
    </row>
    <row r="35" spans="2:18" ht="20.149999999999999" customHeight="1" x14ac:dyDescent="0.2">
      <c r="B35" s="4" t="str">
        <f>RIGHT(IFERROR(VLOOKUP(B34,StudentTableGRL[[ホスト名]:[よみ]],2,0),IFERROR(VLOOKUP(B34,StaffTableGRL[[ホスト名]:[よみ]],2,0),"")),4)</f>
        <v/>
      </c>
      <c r="C35" s="5" t="str">
        <f>IFERROR(VLOOKUP(B34,StudentTableGRL[[ホスト名]:[よみ]],5,0),IFERROR(VLOOKUP(B34,StaffTableGRL[[ホスト名]:[よみ]],5,0),""))</f>
        <v/>
      </c>
      <c r="D35" s="3"/>
      <c r="E35" s="4" t="str">
        <f>RIGHT(IFERROR(VLOOKUP(E34,StudentTableGRL[[ホスト名]:[よみ]],2,0),IFERROR(VLOOKUP(E34,StaffTableGRL[[ホスト名]:[よみ]],2,0),"")),4)</f>
        <v/>
      </c>
      <c r="F35" s="5" t="str">
        <f>IFERROR(VLOOKUP(E34,StudentTableGRL[[ホスト名]:[よみ]],5,0),IFERROR(VLOOKUP(E34,StaffTableGRL[[ホスト名]:[よみ]],5,0),""))</f>
        <v/>
      </c>
      <c r="G35" s="3"/>
      <c r="H35" s="4" t="str">
        <f>RIGHT(IFERROR(VLOOKUP(H34,StudentTableGRL[[ホスト名]:[よみ]],2,0),IFERROR(VLOOKUP(H34,StaffTableGRL[[ホスト名]:[よみ]],2,0),"")),4)</f>
        <v/>
      </c>
      <c r="I35" s="5" t="str">
        <f>IFERROR(VLOOKUP(H34,StudentTableGRL[[ホスト名]:[よみ]],5,0),IFERROR(VLOOKUP(H34,StaffTableGRL[[ホスト名]:[よみ]],5,0),""))</f>
        <v/>
      </c>
      <c r="J35" s="3"/>
      <c r="K35" s="4" t="str">
        <f>RIGHT(IFERROR(VLOOKUP(K34,StudentTableGRL[[ホスト名]:[よみ]],2,0),IFERROR(VLOOKUP(K34,StaffTableGRL[[ホスト名]:[よみ]],2,0),"")),4)</f>
        <v/>
      </c>
      <c r="L35" s="5" t="str">
        <f>IFERROR(VLOOKUP(K34,StudentTableGRL[[ホスト名]:[よみ]],5,0),IFERROR(VLOOKUP(K34,StaffTableGRL[[ホスト名]:[よみ]],5,0),""))</f>
        <v/>
      </c>
      <c r="M35" s="3"/>
      <c r="N35" s="4" t="str">
        <f>RIGHT(IFERROR(VLOOKUP(N34,StudentTableGRL[[ホスト名]:[よみ]],2,0),IFERROR(VLOOKUP(N34,StaffTableGRL[[ホスト名]:[よみ]],2,0),"")),4)</f>
        <v/>
      </c>
      <c r="O35" s="5" t="str">
        <f>IFERROR(VLOOKUP(N34,StudentTableGRL[[ホスト名]:[よみ]],5,0),IFERROR(VLOOKUP(N34,StaffTableGRL[[ホスト名]:[よみ]],5,0),""))</f>
        <v/>
      </c>
    </row>
    <row r="36" spans="2:18" ht="30" customHeight="1" thickBot="1" x14ac:dyDescent="0.25">
      <c r="B36" s="2" t="str">
        <f>IFERROR(VLOOKUP(B34,StudentTableGRL[[ホスト名]:[よみ]],3,0),IFERROR(VLOOKUP(B34,StaffTableGRL[[ホスト名]:[よみ]],3,0),""))</f>
        <v/>
      </c>
      <c r="C36" s="7" t="str">
        <f>IFERROR(VLOOKUP(B34,StudentTableGRL[[ホスト名]:[よみ]],4,0),IFERROR(VLOOKUP(B34,StaffTableGRL[[ホスト名]:[よみ]],4,0),""))</f>
        <v/>
      </c>
      <c r="D36" s="6"/>
      <c r="E36" s="2" t="str">
        <f>IFERROR(VLOOKUP(E34,StudentTableGRL[[ホスト名]:[よみ]],3,0),IFERROR(VLOOKUP(E34,StaffTableGRL[[ホスト名]:[よみ]],3,0),""))</f>
        <v/>
      </c>
      <c r="F36" s="7" t="str">
        <f>IFERROR(VLOOKUP(E34,StudentTableGRL[[ホスト名]:[よみ]],4,0),IFERROR(VLOOKUP(E34,StaffTableGRL[[ホスト名]:[よみ]],4,0),""))</f>
        <v/>
      </c>
      <c r="G36" s="6"/>
      <c r="H36" s="2" t="str">
        <f>IFERROR(VLOOKUP(H34,StudentTableGRL[[ホスト名]:[よみ]],3,0),IFERROR(VLOOKUP(H34,StaffTableGRL[[ホスト名]:[よみ]],3,0),""))</f>
        <v/>
      </c>
      <c r="I36" s="7" t="str">
        <f>IFERROR(VLOOKUP(H34,StudentTableGRL[[ホスト名]:[よみ]],4,0),IFERROR(VLOOKUP(H34,StaffTableGRL[[ホスト名]:[よみ]],4,0),""))</f>
        <v/>
      </c>
      <c r="J36" s="6"/>
      <c r="K36" s="2" t="str">
        <f>IFERROR(VLOOKUP(K34,StudentTableGRL[[ホスト名]:[よみ]],3,0),IFERROR(VLOOKUP(K34,StaffTableGRL[[ホスト名]:[よみ]],3,0),""))</f>
        <v/>
      </c>
      <c r="L36" s="7" t="str">
        <f>IFERROR(VLOOKUP(K34,StudentTableGRL[[ホスト名]:[よみ]],4,0),IFERROR(VLOOKUP(K34,StaffTableGRL[[ホスト名]:[よみ]],4,0),""))</f>
        <v/>
      </c>
      <c r="M36" s="6"/>
      <c r="N36" s="2" t="str">
        <f>IFERROR(VLOOKUP(N34,StudentTableGRL[[ホスト名]:[よみ]],3,0),IFERROR(VLOOKUP(N34,StaffTableGRL[[ホスト名]:[よみ]],3,0),""))</f>
        <v/>
      </c>
      <c r="O36" s="7" t="str">
        <f>IFERROR(VLOOKUP(N34,StudentTableGRL[[ホスト名]:[よみ]],4,0),IFERROR(VLOOKUP(N34,StaffTableGRL[[ホスト名]:[よみ]],4,0),""))</f>
        <v/>
      </c>
    </row>
    <row r="37" spans="2:18" ht="12" customHeight="1" thickBo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8" ht="20.149999999999999" customHeight="1" x14ac:dyDescent="0.2">
      <c r="B38" s="8" t="s">
        <v>140</v>
      </c>
      <c r="C38" s="9"/>
      <c r="D38" s="3"/>
      <c r="E38" s="8" t="s">
        <v>139</v>
      </c>
      <c r="F38" s="9"/>
      <c r="G38" s="3"/>
      <c r="H38" s="8" t="s">
        <v>138</v>
      </c>
      <c r="I38" s="9"/>
      <c r="J38" s="3"/>
      <c r="K38" s="8" t="s">
        <v>137</v>
      </c>
      <c r="L38" s="9"/>
      <c r="M38" s="3"/>
      <c r="N38" s="8" t="s">
        <v>130</v>
      </c>
      <c r="O38" s="9"/>
    </row>
    <row r="39" spans="2:18" ht="19.5" customHeight="1" x14ac:dyDescent="0.2">
      <c r="B39" s="4" t="str">
        <f>RIGHT(IFERROR(VLOOKUP(B38,StudentTableGRL[[ホスト名]:[よみ]],2,0),IFERROR(VLOOKUP(B38,StaffTableGRL[[ホスト名]:[よみ]],2,0),"")),4)</f>
        <v/>
      </c>
      <c r="C39" s="5" t="str">
        <f>IFERROR(VLOOKUP(B38,StudentTableGRL[[ホスト名]:[よみ]],5,0),IFERROR(VLOOKUP(B38,StaffTableGRL[[ホスト名]:[よみ]],5,0),""))</f>
        <v/>
      </c>
      <c r="D39" s="3"/>
      <c r="E39" s="4" t="str">
        <f>RIGHT(IFERROR(VLOOKUP(E38,StudentTableGRL[[ホスト名]:[よみ]],2,0),IFERROR(VLOOKUP(E38,StaffTableGRL[[ホスト名]:[よみ]],2,0),"")),4)</f>
        <v/>
      </c>
      <c r="F39" s="5" t="str">
        <f>IFERROR(VLOOKUP(E38,StudentTableGRL[[ホスト名]:[よみ]],5,0),IFERROR(VLOOKUP(E38,StaffTableGRL[[ホスト名]:[よみ]],5,0),""))</f>
        <v/>
      </c>
      <c r="G39" s="3"/>
      <c r="H39" s="4" t="str">
        <f>RIGHT(IFERROR(VLOOKUP(H38,StudentTableGRL[[ホスト名]:[よみ]],2,0),IFERROR(VLOOKUP(H38,StaffTableGRL[[ホスト名]:[よみ]],2,0),"")),4)</f>
        <v/>
      </c>
      <c r="I39" s="5" t="str">
        <f>IFERROR(VLOOKUP(H38,StudentTableGRL[[ホスト名]:[よみ]],5,0),IFERROR(VLOOKUP(H38,StaffTableGRL[[ホスト名]:[よみ]],5,0),""))</f>
        <v/>
      </c>
      <c r="J39" s="3"/>
      <c r="K39" s="4" t="str">
        <f>RIGHT(IFERROR(VLOOKUP(K38,StudentTableGRL[[ホスト名]:[よみ]],2,0),IFERROR(VLOOKUP(K38,StaffTableGRL[[ホスト名]:[よみ]],2,0),"")),4)</f>
        <v/>
      </c>
      <c r="L39" s="5" t="str">
        <f>IFERROR(VLOOKUP(K38,StudentTableGRL[[ホスト名]:[よみ]],5,0),IFERROR(VLOOKUP(K38,StaffTableGRL[[ホスト名]:[よみ]],5,0),""))</f>
        <v/>
      </c>
      <c r="M39" s="3"/>
      <c r="N39" s="4" t="str">
        <f>RIGHT(IFERROR(VLOOKUP(N38,StudentTableGRL[[ホスト名]:[よみ]],2,0),IFERROR(VLOOKUP(N38,StaffTableGRL[[ホスト名]:[よみ]],2,0),"")),4)</f>
        <v/>
      </c>
      <c r="O39" s="5" t="str">
        <f>IFERROR(VLOOKUP(N38,StudentTableGRL[[ホスト名]:[よみ]],5,0),IFERROR(VLOOKUP(N38,StaffTableGRL[[ホスト名]:[よみ]],5,0),""))</f>
        <v/>
      </c>
    </row>
    <row r="40" spans="2:18" ht="30" customHeight="1" thickBot="1" x14ac:dyDescent="0.25">
      <c r="B40" s="2" t="str">
        <f>IFERROR(VLOOKUP(B38,StudentTableGRL[[ホスト名]:[よみ]],3,0),IFERROR(VLOOKUP(B38,StaffTableGRL[[ホスト名]:[よみ]],3,0),""))</f>
        <v/>
      </c>
      <c r="C40" s="7" t="str">
        <f>IFERROR(VLOOKUP(B38,StudentTableGRL[[ホスト名]:[よみ]],4,0),IFERROR(VLOOKUP(B38,StaffTableGRL[[ホスト名]:[よみ]],4,0),""))</f>
        <v/>
      </c>
      <c r="D40" s="6"/>
      <c r="E40" s="2" t="str">
        <f>IFERROR(VLOOKUP(E38,StudentTableGRL[[ホスト名]:[よみ]],3,0),IFERROR(VLOOKUP(E38,StaffTableGRL[[ホスト名]:[よみ]],3,0),""))</f>
        <v/>
      </c>
      <c r="F40" s="7" t="str">
        <f>IFERROR(VLOOKUP(E38,StudentTableGRL[[ホスト名]:[よみ]],4,0),IFERROR(VLOOKUP(E38,StaffTableGRL[[ホスト名]:[よみ]],4,0),""))</f>
        <v/>
      </c>
      <c r="G40" s="6"/>
      <c r="H40" s="2" t="str">
        <f>IFERROR(VLOOKUP(H38,StudentTableGRL[[ホスト名]:[よみ]],3,0),IFERROR(VLOOKUP(H38,StaffTableGRL[[ホスト名]:[よみ]],3,0),""))</f>
        <v/>
      </c>
      <c r="I40" s="7" t="str">
        <f>IFERROR(VLOOKUP(H38,StudentTableGRL[[ホスト名]:[よみ]],4,0),IFERROR(VLOOKUP(H38,StaffTableGRL[[ホスト名]:[よみ]],4,0),""))</f>
        <v/>
      </c>
      <c r="J40" s="6"/>
      <c r="K40" s="2" t="str">
        <f>IFERROR(VLOOKUP(K38,StudentTableGRL[[ホスト名]:[よみ]],3,0),IFERROR(VLOOKUP(K38,StaffTableGRL[[ホスト名]:[よみ]],3,0),""))</f>
        <v/>
      </c>
      <c r="L40" s="7" t="str">
        <f>IFERROR(VLOOKUP(K38,StudentTableGRL[[ホスト名]:[よみ]],4,0),IFERROR(VLOOKUP(K38,StaffTableGRL[[ホスト名]:[よみ]],4,0),""))</f>
        <v/>
      </c>
      <c r="M40" s="6"/>
      <c r="N40" s="2" t="str">
        <f>IFERROR(VLOOKUP(N38,StudentTableGRL[[ホスト名]:[よみ]],3,0),IFERROR(VLOOKUP(N38,StaffTableGRL[[ホスト名]:[よみ]],3,0),""))</f>
        <v/>
      </c>
      <c r="O40" s="7" t="str">
        <f>IFERROR(VLOOKUP(N38,StudentTableGRL[[ホスト名]:[よみ]],4,0),IFERROR(VLOOKUP(N38,StaffTableGRL[[ホスト名]:[よみ]],4,0),""))</f>
        <v/>
      </c>
    </row>
    <row r="41" spans="2:18" ht="30" customHeight="1" thickBot="1" x14ac:dyDescent="0.25">
      <c r="Q41" s="40"/>
      <c r="R41" s="40"/>
    </row>
    <row r="42" spans="2:18" ht="19.5" customHeight="1" x14ac:dyDescent="0.2">
      <c r="D42" s="16" t="s">
        <v>225</v>
      </c>
      <c r="E42" s="17"/>
      <c r="F42" s="22"/>
      <c r="G42" s="20"/>
      <c r="H42" s="20"/>
      <c r="I42" s="20"/>
      <c r="J42" s="20"/>
      <c r="K42" s="20"/>
      <c r="L42" s="21"/>
    </row>
    <row r="43" spans="2:18" ht="19.5" customHeight="1" x14ac:dyDescent="0.2">
      <c r="D43" s="12" t="str">
        <f>IFERROR(VLOOKUP(D42,StudentTableGRL[[ホスト名]:[よみ]],2,0),IFERROR(VLOOKUP(D42,StaffTableGRL[[ホスト名]:[よみ]],2,0),""))</f>
        <v/>
      </c>
      <c r="E43" s="13" t="str">
        <f>IFERROR(VLOOKUP(D42,StudentTableGRL[[ホスト名]:[よみ]],5,0),IFERROR(VLOOKUP(D42,StaffTableGRL[[ホスト名]:[よみ]],5,0),""))</f>
        <v/>
      </c>
      <c r="F43" s="36"/>
      <c r="G43" s="27"/>
      <c r="H43" s="27"/>
      <c r="I43" s="27"/>
      <c r="J43" s="27"/>
      <c r="K43" s="27"/>
      <c r="L43" s="30"/>
    </row>
    <row r="44" spans="2:18" ht="30" customHeight="1" thickBot="1" x14ac:dyDescent="0.4">
      <c r="D44" s="14" t="str">
        <f>IFERROR(VLOOKUP(D42,StudentTableGRL[[ホスト名]:[よみ]],3,0),IFERROR(VLOOKUP(D42,StaffTableGRL[[ホスト名]:[よみ]],3,0),""))</f>
        <v/>
      </c>
      <c r="E44" s="15" t="str">
        <f>IFERROR(VLOOKUP(D42,StudentTableGRL[[ホスト名]:[よみ]],4,0),IFERROR(VLOOKUP(D42,StaffTableGRL[[ホスト名]:[よみ]],4,0),""))</f>
        <v/>
      </c>
      <c r="F44" s="37"/>
      <c r="G44" s="32"/>
      <c r="H44" s="32"/>
      <c r="I44" s="44" t="s">
        <v>219</v>
      </c>
      <c r="J44" s="32"/>
      <c r="K44" s="32"/>
      <c r="L44" s="31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4"/>
  <sheetViews>
    <sheetView zoomScale="70" zoomScaleNormal="70" workbookViewId="0"/>
  </sheetViews>
  <sheetFormatPr defaultColWidth="11" defaultRowHeight="13" x14ac:dyDescent="0.2"/>
  <cols>
    <col min="2" max="2" width="6.36328125" customWidth="1"/>
    <col min="3" max="3" width="10.36328125" customWidth="1"/>
    <col min="5" max="5" width="6.36328125" customWidth="1"/>
    <col min="6" max="6" width="10.36328125" customWidth="1"/>
    <col min="7" max="7" width="2.08984375" customWidth="1"/>
    <col min="8" max="8" width="6.36328125" customWidth="1"/>
    <col min="9" max="9" width="10.36328125" customWidth="1"/>
    <col min="11" max="11" width="6.36328125" customWidth="1"/>
    <col min="12" max="12" width="10.36328125" customWidth="1"/>
    <col min="13" max="13" width="2.36328125" customWidth="1"/>
    <col min="14" max="14" width="6.36328125" customWidth="1"/>
    <col min="15" max="15" width="10.36328125" customWidth="1"/>
    <col min="17" max="17" width="7.36328125" customWidth="1"/>
    <col min="19" max="19" width="6.36328125" customWidth="1"/>
  </cols>
  <sheetData>
    <row r="1" spans="1:19" ht="29.25" customHeight="1" thickBot="1" x14ac:dyDescent="0.45">
      <c r="A1" s="46" t="s">
        <v>228</v>
      </c>
      <c r="J1">
        <f>ML1出席表!E1</f>
        <v>0</v>
      </c>
      <c r="L1">
        <f>ML1出席表!F1</f>
        <v>0</v>
      </c>
    </row>
    <row r="2" spans="1:19" ht="20.149999999999999" customHeight="1" x14ac:dyDescent="0.2">
      <c r="A2" s="3"/>
      <c r="B2" s="11"/>
      <c r="C2" s="11"/>
      <c r="D2" s="3"/>
      <c r="E2" s="8" t="s">
        <v>71</v>
      </c>
      <c r="F2" s="9"/>
      <c r="G2" s="3"/>
      <c r="H2" s="8" t="s">
        <v>51</v>
      </c>
      <c r="I2" s="9"/>
      <c r="J2" s="3"/>
      <c r="K2" s="8" t="s">
        <v>41</v>
      </c>
      <c r="L2" s="9"/>
      <c r="M2" s="3"/>
      <c r="N2" s="8" t="s">
        <v>53</v>
      </c>
      <c r="O2" s="9"/>
      <c r="P2" s="11"/>
      <c r="Q2" s="11"/>
      <c r="R2" s="11"/>
      <c r="S2" s="40"/>
    </row>
    <row r="3" spans="1:19" ht="20.149999999999999" customHeight="1" x14ac:dyDescent="0.2">
      <c r="A3" s="3"/>
      <c r="B3" s="11"/>
      <c r="C3" s="11"/>
      <c r="D3" s="3"/>
      <c r="E3" s="4" t="str">
        <f>RIGHT(IFERROR(VLOOKUP(E2,StudentTableML1[[ホスト名]:[よみ]],2,0),IFERROR(VLOOKUP(E2,StaffTableML1[[ホスト名]:[よみ]],2,0),"")),4)</f>
        <v/>
      </c>
      <c r="F3" s="5" t="str">
        <f>IFERROR(VLOOKUP(E2,StudentTableML1[[ホスト名]:[よみ]],5,0),IFERROR(VLOOKUP(E2,StaffTableML1[[ホスト名]:[よみ]],5,0),""))</f>
        <v/>
      </c>
      <c r="G3" s="3"/>
      <c r="H3" s="4" t="str">
        <f>RIGHT(IFERROR(VLOOKUP(H2,StudentTableML1[[ホスト名]:[よみ]],2,0),IFERROR(VLOOKUP(H2,StaffTableML1[[ホスト名]:[よみ]],2,0),"")),4)</f>
        <v/>
      </c>
      <c r="I3" s="5" t="str">
        <f>IFERROR(VLOOKUP(H2,StudentTableML1[[ホスト名]:[よみ]],5,0),IFERROR(VLOOKUP(H2,StaffTableML1[[ホスト名]:[よみ]],5,0),""))</f>
        <v/>
      </c>
      <c r="J3" s="3"/>
      <c r="K3" s="4" t="str">
        <f>RIGHT(IFERROR(VLOOKUP(K2,StudentTableML1[[ホスト名]:[よみ]],2,0),IFERROR(VLOOKUP(K2,StaffTableML1[[ホスト名]:[よみ]],2,0),"")),4)</f>
        <v/>
      </c>
      <c r="L3" s="5" t="str">
        <f>IFERROR(VLOOKUP(K2,StudentTableML1[[ホスト名]:[よみ]],5,0),IFERROR(VLOOKUP(K2,StaffTableML1[[ホスト名]:[よみ]],5,0),""))</f>
        <v/>
      </c>
      <c r="M3" s="3"/>
      <c r="N3" s="4" t="str">
        <f>RIGHT(IFERROR(VLOOKUP(N2,StudentTableML1[[ホスト名]:[よみ]],2,0),IFERROR(VLOOKUP(N2,StaffTableML1[[ホスト名]:[よみ]],2,0),"")),4)</f>
        <v/>
      </c>
      <c r="O3" s="5" t="str">
        <f>IFERROR(VLOOKUP(N2,StudentTableML1[[ホスト名]:[よみ]],5,0),IFERROR(VLOOKUP(N2,StaffTableML1[[ホスト名]:[よみ]],5,0),""))</f>
        <v/>
      </c>
      <c r="P3" s="11"/>
      <c r="Q3" s="11"/>
      <c r="R3" s="11"/>
      <c r="S3" s="40"/>
    </row>
    <row r="4" spans="1:19" ht="30" customHeight="1" thickBot="1" x14ac:dyDescent="0.25">
      <c r="A4" s="3"/>
      <c r="B4" s="10"/>
      <c r="C4" s="10"/>
      <c r="D4" s="6"/>
      <c r="E4" s="2" t="str">
        <f>IFERROR(VLOOKUP(E2,StudentTableML1[[ホスト名]:[よみ]],3,0),IFERROR(VLOOKUP(E2,StaffTableML1[[ホスト名]:[よみ]],3,0),""))</f>
        <v/>
      </c>
      <c r="F4" s="7" t="str">
        <f>IFERROR(VLOOKUP(E2,StudentTableML1[[ホスト名]:[よみ]],4,0),IFERROR(VLOOKUP(E2,StaffTableML1[[ホスト名]:[よみ]],4,0),""))</f>
        <v/>
      </c>
      <c r="G4" s="6"/>
      <c r="H4" s="2" t="str">
        <f>IFERROR(VLOOKUP(H2,StudentTableML1[[ホスト名]:[よみ]],3,0),IFERROR(VLOOKUP(H2,StaffTableML1[[ホスト名]:[よみ]],3,0),""))</f>
        <v/>
      </c>
      <c r="I4" s="7" t="str">
        <f>IFERROR(VLOOKUP(H2,StudentTableML1[[ホスト名]:[よみ]],4,0),IFERROR(VLOOKUP(H2,StaffTableML1[[ホスト名]:[よみ]],4,0),""))</f>
        <v/>
      </c>
      <c r="J4" s="6"/>
      <c r="K4" s="2" t="str">
        <f>IFERROR(VLOOKUP(K2,StudentTableML1[[ホスト名]:[よみ]],3,0),IFERROR(VLOOKUP(K2,StaffTableML1[[ホスト名]:[よみ]],3,0),""))</f>
        <v/>
      </c>
      <c r="L4" s="7" t="str">
        <f>IFERROR(VLOOKUP(K2,StudentTableML1[[ホスト名]:[よみ]],4,0),IFERROR(VLOOKUP(K2,StaffTableML1[[ホスト名]:[よみ]],4,0),""))</f>
        <v/>
      </c>
      <c r="M4" s="6"/>
      <c r="N4" s="2" t="str">
        <f>IFERROR(VLOOKUP(N2,StudentTableML1[[ホスト名]:[よみ]],3,0),IFERROR(VLOOKUP(N2,StaffTableML1[[ホスト名]:[よみ]],3,0),""))</f>
        <v/>
      </c>
      <c r="O4" s="7" t="str">
        <f>IFERROR(VLOOKUP(N2,StudentTableML1[[ホスト名]:[よみ]],4,0),IFERROR(VLOOKUP(N2,StaffTableML1[[ホスト名]:[よみ]],4,0),""))</f>
        <v/>
      </c>
      <c r="P4" s="11"/>
      <c r="Q4" s="11"/>
      <c r="R4" s="11"/>
      <c r="S4" s="40"/>
    </row>
    <row r="5" spans="1:19" ht="12" customHeight="1" thickBot="1" x14ac:dyDescent="0.25">
      <c r="A5" s="3"/>
      <c r="B5" s="40"/>
      <c r="C5" s="40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1"/>
      <c r="Q5" s="11"/>
      <c r="R5" s="11"/>
      <c r="S5" s="40"/>
    </row>
    <row r="6" spans="1:19" ht="20.149999999999999" customHeight="1" x14ac:dyDescent="0.2">
      <c r="A6" s="3"/>
      <c r="B6" s="40"/>
      <c r="C6" s="40"/>
      <c r="D6" s="3"/>
      <c r="E6" s="8" t="s">
        <v>156</v>
      </c>
      <c r="F6" s="9"/>
      <c r="G6" s="3"/>
      <c r="H6" s="8" t="s">
        <v>43</v>
      </c>
      <c r="I6" s="9"/>
      <c r="J6" s="3"/>
      <c r="K6" s="8" t="s">
        <v>69</v>
      </c>
      <c r="L6" s="9"/>
      <c r="M6" s="3"/>
      <c r="N6" s="8" t="s">
        <v>155</v>
      </c>
      <c r="O6" s="9"/>
      <c r="P6" s="11"/>
      <c r="Q6" s="11"/>
      <c r="R6" s="11"/>
      <c r="S6" s="40"/>
    </row>
    <row r="7" spans="1:19" ht="20.149999999999999" customHeight="1" x14ac:dyDescent="0.2">
      <c r="A7" s="3"/>
      <c r="B7" s="11"/>
      <c r="C7" s="11"/>
      <c r="D7" s="3"/>
      <c r="E7" s="4" t="str">
        <f>RIGHT(IFERROR(VLOOKUP(E6,StudentTableML1[[ホスト名]:[よみ]],2,0),IFERROR(VLOOKUP(E6,StaffTableML1[[ホスト名]:[よみ]],2,0),"")),4)</f>
        <v/>
      </c>
      <c r="F7" s="5" t="str">
        <f>IFERROR(VLOOKUP(E6,StudentTableML1[[ホスト名]:[よみ]],5,0),IFERROR(VLOOKUP(E6,StaffTableML1[[ホスト名]:[よみ]],5,0),""))</f>
        <v/>
      </c>
      <c r="G7" s="3"/>
      <c r="H7" s="4" t="str">
        <f>RIGHT(IFERROR(VLOOKUP(H6,StudentTableML1[[ホスト名]:[よみ]],2,0),IFERROR(VLOOKUP(H6,StaffTableML1[[ホスト名]:[よみ]],2,0),"")),4)</f>
        <v/>
      </c>
      <c r="I7" s="5" t="str">
        <f>IFERROR(VLOOKUP(H6,StudentTableML1[[ホスト名]:[よみ]],5,0),IFERROR(VLOOKUP(H6,StaffTableML1[[ホスト名]:[よみ]],5,0),""))</f>
        <v/>
      </c>
      <c r="J7" s="3"/>
      <c r="K7" s="4" t="str">
        <f>RIGHT(IFERROR(VLOOKUP(K6,StudentTableML1[[ホスト名]:[よみ]],2,0),IFERROR(VLOOKUP(K6,StaffTableML1[[ホスト名]:[よみ]],2,0),"")),4)</f>
        <v/>
      </c>
      <c r="L7" s="5" t="str">
        <f>IFERROR(VLOOKUP(K6,StudentTableML1[[ホスト名]:[よみ]],5,0),IFERROR(VLOOKUP(K6,StaffTableML1[[ホスト名]:[よみ]],5,0),""))</f>
        <v/>
      </c>
      <c r="M7" s="3"/>
      <c r="N7" s="4" t="str">
        <f>RIGHT(IFERROR(VLOOKUP(N6,StudentTableML1[[ホスト名]:[よみ]],2,0),IFERROR(VLOOKUP(N6,StaffTableML1[[ホスト名]:[よみ]],2,0),"")),4)</f>
        <v/>
      </c>
      <c r="O7" s="5" t="str">
        <f>IFERROR(VLOOKUP(N6,StudentTableML1[[ホスト名]:[よみ]],5,0),IFERROR(VLOOKUP(N6,StaffTableML1[[ホスト名]:[よみ]],5,0),""))</f>
        <v/>
      </c>
      <c r="P7" s="11"/>
      <c r="Q7" s="11"/>
      <c r="R7" s="11"/>
      <c r="S7" s="40"/>
    </row>
    <row r="8" spans="1:19" ht="30" customHeight="1" thickBot="1" x14ac:dyDescent="0.25">
      <c r="A8" s="3"/>
      <c r="B8" s="10"/>
      <c r="C8" s="10"/>
      <c r="D8" s="6"/>
      <c r="E8" s="2" t="str">
        <f>IFERROR(VLOOKUP(E6,StudentTableML1[[ホスト名]:[よみ]],3,0),IFERROR(VLOOKUP(E6,StaffTableML1[[ホスト名]:[よみ]],3,0),""))</f>
        <v/>
      </c>
      <c r="F8" s="7" t="str">
        <f>IFERROR(VLOOKUP(E6,StudentTableML1[[ホスト名]:[よみ]],4,0),IFERROR(VLOOKUP(E6,StaffTableML1[[ホスト名]:[よみ]],4,0),""))</f>
        <v/>
      </c>
      <c r="G8" s="6"/>
      <c r="H8" s="2" t="str">
        <f>IFERROR(VLOOKUP(H6,StudentTableML1[[ホスト名]:[よみ]],3,0),IFERROR(VLOOKUP(H6,StaffTableML1[[ホスト名]:[よみ]],3,0),""))</f>
        <v/>
      </c>
      <c r="I8" s="7" t="str">
        <f>IFERROR(VLOOKUP(H6,StudentTableML1[[ホスト名]:[よみ]],4,0),IFERROR(VLOOKUP(H6,StaffTableML1[[ホスト名]:[よみ]],4,0),""))</f>
        <v/>
      </c>
      <c r="J8" s="6"/>
      <c r="K8" s="2" t="str">
        <f>IFERROR(VLOOKUP(K6,StudentTableML1[[ホスト名]:[よみ]],3,0),IFERROR(VLOOKUP(K6,StaffTableML1[[ホスト名]:[よみ]],3,0),""))</f>
        <v/>
      </c>
      <c r="L8" s="7" t="str">
        <f>IFERROR(VLOOKUP(K6,StudentTableML1[[ホスト名]:[よみ]],4,0),IFERROR(VLOOKUP(K6,StaffTableML1[[ホスト名]:[よみ]],4,0),""))</f>
        <v/>
      </c>
      <c r="M8" s="6"/>
      <c r="N8" s="2" t="str">
        <f>IFERROR(VLOOKUP(N6,StudentTableML1[[ホスト名]:[よみ]],3,0),IFERROR(VLOOKUP(N6,StaffTableML1[[ホスト名]:[よみ]],3,0),""))</f>
        <v/>
      </c>
      <c r="O8" s="7" t="str">
        <f>IFERROR(VLOOKUP(N6,StudentTableML1[[ホスト名]:[よみ]],4,0),IFERROR(VLOOKUP(N6,StaffTableML1[[ホスト名]:[よみ]],4,0),""))</f>
        <v/>
      </c>
      <c r="P8" s="11"/>
      <c r="Q8" s="11"/>
      <c r="R8" s="11"/>
      <c r="S8" s="40"/>
    </row>
    <row r="9" spans="1:19" ht="12" customHeight="1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"/>
      <c r="R9" s="11"/>
      <c r="S9" s="40"/>
    </row>
    <row r="10" spans="1:19" ht="20.149999999999999" customHeight="1" x14ac:dyDescent="0.2">
      <c r="A10" s="3"/>
      <c r="D10" s="3"/>
      <c r="E10" s="8" t="s">
        <v>58</v>
      </c>
      <c r="F10" s="9"/>
      <c r="G10" s="3"/>
      <c r="H10" s="8" t="s">
        <v>67</v>
      </c>
      <c r="I10" s="9"/>
      <c r="J10" s="3"/>
      <c r="K10" s="8" t="s">
        <v>42</v>
      </c>
      <c r="L10" s="9"/>
      <c r="M10" s="3"/>
      <c r="N10" s="8" t="s">
        <v>54</v>
      </c>
      <c r="O10" s="9"/>
      <c r="P10" s="3"/>
      <c r="Q10" s="11"/>
      <c r="R10" s="11"/>
      <c r="S10" s="40"/>
    </row>
    <row r="11" spans="1:19" ht="20.149999999999999" customHeight="1" x14ac:dyDescent="0.2">
      <c r="A11" s="3"/>
      <c r="B11" s="11"/>
      <c r="C11" s="11"/>
      <c r="D11" s="3"/>
      <c r="E11" s="4" t="str">
        <f>RIGHT(IFERROR(VLOOKUP(E10,StudentTableML1[[ホスト名]:[よみ]],2,0),IFERROR(VLOOKUP(E10,StaffTableML1[[ホスト名]:[よみ]],2,0),"")),4)</f>
        <v/>
      </c>
      <c r="F11" s="5" t="str">
        <f>IFERROR(VLOOKUP(E10,StudentTableML1[[ホスト名]:[よみ]],5,0),IFERROR(VLOOKUP(E10,StaffTableML1[[ホスト名]:[よみ]],5,0),""))</f>
        <v/>
      </c>
      <c r="G11" s="3"/>
      <c r="H11" s="4" t="str">
        <f>RIGHT(IFERROR(VLOOKUP(H10,StudentTableML1[[ホスト名]:[よみ]],2,0),IFERROR(VLOOKUP(H10,StaffTableML1[[ホスト名]:[よみ]],2,0),"")),4)</f>
        <v/>
      </c>
      <c r="I11" s="5" t="str">
        <f>IFERROR(VLOOKUP(H10,StudentTableML1[[ホスト名]:[よみ]],5,0),IFERROR(VLOOKUP(H10,StaffTableML1[[ホスト名]:[よみ]],5,0),""))</f>
        <v/>
      </c>
      <c r="J11" s="3"/>
      <c r="K11" s="4" t="str">
        <f>RIGHT(IFERROR(VLOOKUP(K10,StudentTableML1[[ホスト名]:[よみ]],2,0),IFERROR(VLOOKUP(K10,StaffTableML1[[ホスト名]:[よみ]],2,0),"")),4)</f>
        <v/>
      </c>
      <c r="L11" s="5" t="str">
        <f>IFERROR(VLOOKUP(K10,StudentTableML1[[ホスト名]:[よみ]],5,0),IFERROR(VLOOKUP(K10,StaffTableML1[[ホスト名]:[よみ]],5,0),""))</f>
        <v/>
      </c>
      <c r="M11" s="3"/>
      <c r="N11" s="4" t="str">
        <f>RIGHT(IFERROR(VLOOKUP(N10,StudentTableML1[[ホスト名]:[よみ]],2,0),IFERROR(VLOOKUP(N10,StaffTableML1[[ホスト名]:[よみ]],2,0),"")),4)</f>
        <v/>
      </c>
      <c r="O11" s="5" t="str">
        <f>IFERROR(VLOOKUP(N10,StudentTableML1[[ホスト名]:[よみ]],5,0),IFERROR(VLOOKUP(N10,StaffTableML1[[ホスト名]:[よみ]],5,0),""))</f>
        <v/>
      </c>
      <c r="P11" s="11"/>
      <c r="Q11" s="11"/>
      <c r="R11" s="11"/>
      <c r="S11" s="40"/>
    </row>
    <row r="12" spans="1:19" ht="30" customHeight="1" thickBot="1" x14ac:dyDescent="0.25">
      <c r="A12" s="3"/>
      <c r="B12" s="10"/>
      <c r="C12" s="10"/>
      <c r="D12" s="6"/>
      <c r="E12" s="2" t="str">
        <f>IFERROR(VLOOKUP(E10,StudentTableML1[[ホスト名]:[よみ]],3,0),IFERROR(VLOOKUP(E10,StaffTableML1[[ホスト名]:[よみ]],3,0),""))</f>
        <v/>
      </c>
      <c r="F12" s="7" t="str">
        <f>IFERROR(VLOOKUP(E10,StudentTableML1[[ホスト名]:[よみ]],4,0),IFERROR(VLOOKUP(E10,StaffTableML1[[ホスト名]:[よみ]],4,0),""))</f>
        <v/>
      </c>
      <c r="G12" s="6"/>
      <c r="H12" s="2" t="str">
        <f>IFERROR(VLOOKUP(H10,StudentTableML1[[ホスト名]:[よみ]],3,0),IFERROR(VLOOKUP(H10,StaffTableML1[[ホスト名]:[よみ]],3,0),""))</f>
        <v/>
      </c>
      <c r="I12" s="7" t="str">
        <f>IFERROR(VLOOKUP(H10,StudentTableML1[[ホスト名]:[よみ]],4,0),IFERROR(VLOOKUP(H10,StaffTableML1[[ホスト名]:[よみ]],4,0),""))</f>
        <v/>
      </c>
      <c r="J12" s="6"/>
      <c r="K12" s="2" t="str">
        <f>IFERROR(VLOOKUP(K10,StudentTableML1[[ホスト名]:[よみ]],3,0),IFERROR(VLOOKUP(K10,StaffTableML1[[ホスト名]:[よみ]],3,0),""))</f>
        <v/>
      </c>
      <c r="L12" s="7" t="str">
        <f>IFERROR(VLOOKUP(K10,StudentTableML1[[ホスト名]:[よみ]],4,0),IFERROR(VLOOKUP(K10,StaffTableML1[[ホスト名]:[よみ]],4,0),""))</f>
        <v/>
      </c>
      <c r="M12" s="6"/>
      <c r="N12" s="2" t="str">
        <f>IFERROR(VLOOKUP(N10,StudentTableML1[[ホスト名]:[よみ]],3,0),IFERROR(VLOOKUP(N10,StaffTableML1[[ホスト名]:[よみ]],3,0),""))</f>
        <v/>
      </c>
      <c r="O12" s="7" t="str">
        <f>IFERROR(VLOOKUP(N10,StudentTableML1[[ホスト名]:[よみ]],4,0),IFERROR(VLOOKUP(N10,StaffTableML1[[ホスト名]:[よみ]],4,0),""))</f>
        <v/>
      </c>
      <c r="P12" s="11"/>
      <c r="Q12" s="11"/>
      <c r="R12" s="11"/>
      <c r="S12" s="40"/>
    </row>
    <row r="13" spans="1:19" ht="12" customHeight="1" thickBo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9" ht="20.149999999999999" customHeight="1" x14ac:dyDescent="0.2">
      <c r="A14" s="3"/>
      <c r="B14" s="8" t="s">
        <v>154</v>
      </c>
      <c r="C14" s="9"/>
      <c r="D14" s="3"/>
      <c r="E14" s="8" t="s">
        <v>66</v>
      </c>
      <c r="F14" s="9"/>
      <c r="G14" s="3"/>
      <c r="H14" s="8" t="s">
        <v>65</v>
      </c>
      <c r="I14" s="9"/>
      <c r="J14" s="3"/>
      <c r="K14" s="8" t="s">
        <v>57</v>
      </c>
      <c r="L14" s="9"/>
      <c r="M14" s="3"/>
      <c r="N14" s="8" t="s">
        <v>64</v>
      </c>
      <c r="O14" s="9"/>
      <c r="P14" s="3"/>
      <c r="Q14" s="11"/>
      <c r="R14" s="11"/>
      <c r="S14" s="40"/>
    </row>
    <row r="15" spans="1:19" ht="20.149999999999999" customHeight="1" x14ac:dyDescent="0.2">
      <c r="A15" s="3"/>
      <c r="B15" s="4" t="str">
        <f>RIGHT(IFERROR(VLOOKUP(B14,StudentTableML1[[ホスト名]:[よみ]],2,0),IFERROR(VLOOKUP(B14,StaffTableML1[[ホスト名]:[よみ]],2,0),"")),4)</f>
        <v/>
      </c>
      <c r="C15" s="5" t="str">
        <f>IFERROR(VLOOKUP(B14,StudentTableML1[[ホスト名]:[よみ]],5,0),IFERROR(VLOOKUP(B14,StaffTableML1[[ホスト名]:[よみ]],5,0),""))</f>
        <v/>
      </c>
      <c r="D15" s="3"/>
      <c r="E15" s="4" t="str">
        <f>RIGHT(IFERROR(VLOOKUP(E14,StudentTableML1[[ホスト名]:[よみ]],2,0),IFERROR(VLOOKUP(E14,StaffTableML1[[ホスト名]:[よみ]],2,0),"")),4)</f>
        <v/>
      </c>
      <c r="F15" s="5" t="str">
        <f>IFERROR(VLOOKUP(E14,StudentTableML1[[ホスト名]:[よみ]],5,0),IFERROR(VLOOKUP(E14,StaffTableML1[[ホスト名]:[よみ]],5,0),""))</f>
        <v/>
      </c>
      <c r="G15" s="3"/>
      <c r="H15" s="4" t="str">
        <f>RIGHT(IFERROR(VLOOKUP(H14,StudentTableML1[[ホスト名]:[よみ]],2,0),IFERROR(VLOOKUP(H14,StaffTableML1[[ホスト名]:[よみ]],2,0),"")),4)</f>
        <v/>
      </c>
      <c r="I15" s="5" t="str">
        <f>IFERROR(VLOOKUP(H14,StudentTableML1[[ホスト名]:[よみ]],5,0),IFERROR(VLOOKUP(H14,StaffTableML1[[ホスト名]:[よみ]],5,0),""))</f>
        <v/>
      </c>
      <c r="J15" s="3"/>
      <c r="K15" s="4" t="str">
        <f>RIGHT(IFERROR(VLOOKUP(K14,StudentTableML1[[ホスト名]:[よみ]],2,0),IFERROR(VLOOKUP(K14,StaffTableML1[[ホスト名]:[よみ]],2,0),"")),4)</f>
        <v/>
      </c>
      <c r="L15" s="5" t="str">
        <f>IFERROR(VLOOKUP(K14,StudentTableML1[[ホスト名]:[よみ]],5,0),IFERROR(VLOOKUP(K14,StaffTableML1[[ホスト名]:[よみ]],5,0),""))</f>
        <v/>
      </c>
      <c r="M15" s="3"/>
      <c r="N15" s="4" t="str">
        <f>RIGHT(IFERROR(VLOOKUP(N14,StudentTableML1[[ホスト名]:[よみ]],2,0),IFERROR(VLOOKUP(N14,StaffTableML1[[ホスト名]:[よみ]],2,0),"")),4)</f>
        <v/>
      </c>
      <c r="O15" s="5" t="str">
        <f>IFERROR(VLOOKUP(N14,StudentTableML1[[ホスト名]:[よみ]],5,0),IFERROR(VLOOKUP(N14,StaffTableML1[[ホスト名]:[よみ]],5,0),""))</f>
        <v/>
      </c>
      <c r="P15" s="3"/>
      <c r="Q15" s="11"/>
      <c r="R15" s="11"/>
      <c r="S15" s="40"/>
    </row>
    <row r="16" spans="1:19" ht="30" customHeight="1" thickBot="1" x14ac:dyDescent="0.25">
      <c r="A16" s="3"/>
      <c r="B16" s="2" t="str">
        <f>IFERROR(VLOOKUP(B14,StudentTableML1[[ホスト名]:[よみ]],3,0),IFERROR(VLOOKUP(B14,StaffTableML1[[ホスト名]:[よみ]],3,0),""))</f>
        <v/>
      </c>
      <c r="C16" s="7" t="str">
        <f>IFERROR(VLOOKUP(B14,StudentTableML1[[ホスト名]:[よみ]],4,0),IFERROR(VLOOKUP(B14,StaffTableML1[[ホスト名]:[よみ]],4,0),""))</f>
        <v/>
      </c>
      <c r="D16" s="6"/>
      <c r="E16" s="2" t="str">
        <f>IFERROR(VLOOKUP(E14,StudentTableML1[[ホスト名]:[よみ]],3,0),IFERROR(VLOOKUP(E14,StaffTableML1[[ホスト名]:[よみ]],3,0),""))</f>
        <v/>
      </c>
      <c r="F16" s="7" t="str">
        <f>IFERROR(VLOOKUP(E14,StudentTableML1[[ホスト名]:[よみ]],4,0),IFERROR(VLOOKUP(E14,StaffTableML1[[ホスト名]:[よみ]],4,0),""))</f>
        <v/>
      </c>
      <c r="G16" s="6"/>
      <c r="H16" s="2" t="str">
        <f>IFERROR(VLOOKUP(H14,StudentTableML1[[ホスト名]:[よみ]],3,0),IFERROR(VLOOKUP(H14,StaffTableML1[[ホスト名]:[よみ]],3,0),""))</f>
        <v/>
      </c>
      <c r="I16" s="7" t="str">
        <f>IFERROR(VLOOKUP(H14,StudentTableML1[[ホスト名]:[よみ]],4,0),IFERROR(VLOOKUP(H14,StaffTableML1[[ホスト名]:[よみ]],4,0),""))</f>
        <v/>
      </c>
      <c r="J16" s="6"/>
      <c r="K16" s="2" t="str">
        <f>IFERROR(VLOOKUP(K14,StudentTableML1[[ホスト名]:[よみ]],3,0),IFERROR(VLOOKUP(K14,StaffTableML1[[ホスト名]:[よみ]],3,0),""))</f>
        <v/>
      </c>
      <c r="L16" s="7" t="str">
        <f>IFERROR(VLOOKUP(K14,StudentTableML1[[ホスト名]:[よみ]],4,0),IFERROR(VLOOKUP(K14,StaffTableML1[[ホスト名]:[よみ]],4,0),""))</f>
        <v/>
      </c>
      <c r="M16" s="6"/>
      <c r="N16" s="2" t="str">
        <f>IFERROR(VLOOKUP(N14,StudentTableML1[[ホスト名]:[よみ]],3,0),IFERROR(VLOOKUP(N14,StaffTableML1[[ホスト名]:[よみ]],3,0),""))</f>
        <v/>
      </c>
      <c r="O16" s="7" t="str">
        <f>IFERROR(VLOOKUP(N14,StudentTableML1[[ホスト名]:[よみ]],4,0),IFERROR(VLOOKUP(N14,StaffTableML1[[ホスト名]:[よみ]],4,0),""))</f>
        <v/>
      </c>
      <c r="P16" s="3"/>
      <c r="Q16" s="11"/>
      <c r="R16" s="11"/>
      <c r="S16" s="40"/>
    </row>
    <row r="17" spans="1:18" ht="12" customHeight="1" thickBo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0.149999999999999" customHeight="1" x14ac:dyDescent="0.2">
      <c r="A18" s="3"/>
      <c r="B18" s="8" t="s">
        <v>77</v>
      </c>
      <c r="C18" s="9"/>
      <c r="D18" s="3"/>
      <c r="E18" s="8" t="s">
        <v>72</v>
      </c>
      <c r="F18" s="9"/>
      <c r="G18" s="3"/>
      <c r="H18" s="8" t="s">
        <v>61</v>
      </c>
      <c r="I18" s="9"/>
      <c r="J18" s="3"/>
      <c r="K18" s="8" t="s">
        <v>44</v>
      </c>
      <c r="L18" s="9"/>
      <c r="M18" s="3"/>
      <c r="N18" s="8" t="s">
        <v>62</v>
      </c>
      <c r="O18" s="9"/>
      <c r="P18" s="3"/>
      <c r="Q18" s="3"/>
      <c r="R18" s="3"/>
    </row>
    <row r="19" spans="1:18" ht="20.149999999999999" customHeight="1" x14ac:dyDescent="0.2">
      <c r="A19" s="3"/>
      <c r="B19" s="4" t="str">
        <f>RIGHT(IFERROR(VLOOKUP(B18,StudentTableML1[[ホスト名]:[よみ]],2,0),IFERROR(VLOOKUP(B18,StaffTableML1[[ホスト名]:[よみ]],2,0),"")),4)</f>
        <v/>
      </c>
      <c r="C19" s="5" t="str">
        <f>IFERROR(VLOOKUP(B18,StudentTableML1[[ホスト名]:[よみ]],5,0),IFERROR(VLOOKUP(B18,StaffTableML1[[ホスト名]:[よみ]],5,0),""))</f>
        <v/>
      </c>
      <c r="D19" s="3"/>
      <c r="E19" s="4" t="str">
        <f>RIGHT(IFERROR(VLOOKUP(E18,StudentTableML1[[ホスト名]:[よみ]],2,0),IFERROR(VLOOKUP(E18,StaffTableML1[[ホスト名]:[よみ]],2,0),"")),4)</f>
        <v/>
      </c>
      <c r="F19" s="5" t="str">
        <f>IFERROR(VLOOKUP(E18,StudentTableML1[[ホスト名]:[よみ]],5,0),IFERROR(VLOOKUP(E18,StaffTableML1[[ホスト名]:[よみ]],5,0),""))</f>
        <v/>
      </c>
      <c r="G19" s="3"/>
      <c r="H19" s="4" t="str">
        <f>RIGHT(IFERROR(VLOOKUP(H18,StudentTableML1[[ホスト名]:[よみ]],2,0),IFERROR(VLOOKUP(H18,StaffTableML1[[ホスト名]:[よみ]],2,0),"")),4)</f>
        <v/>
      </c>
      <c r="I19" s="5" t="str">
        <f>IFERROR(VLOOKUP(H18,StudentTableML1[[ホスト名]:[よみ]],5,0),IFERROR(VLOOKUP(H18,StaffTableML1[[ホスト名]:[よみ]],5,0),""))</f>
        <v/>
      </c>
      <c r="J19" s="3"/>
      <c r="K19" s="4" t="str">
        <f>RIGHT(IFERROR(VLOOKUP(K18,StudentTableML1[[ホスト名]:[よみ]],2,0),IFERROR(VLOOKUP(K18,StaffTableML1[[ホスト名]:[よみ]],2,0),"")),4)</f>
        <v/>
      </c>
      <c r="L19" s="5" t="str">
        <f>IFERROR(VLOOKUP(K18,StudentTableML1[[ホスト名]:[よみ]],5,0),IFERROR(VLOOKUP(K18,StaffTableML1[[ホスト名]:[よみ]],5,0),""))</f>
        <v/>
      </c>
      <c r="M19" s="3"/>
      <c r="N19" s="4" t="str">
        <f>RIGHT(IFERROR(VLOOKUP(N18,StudentTableML1[[ホスト名]:[よみ]],2,0),IFERROR(VLOOKUP(N18,StaffTableML1[[ホスト名]:[よみ]],2,0),"")),4)</f>
        <v/>
      </c>
      <c r="O19" s="5" t="str">
        <f>IFERROR(VLOOKUP(N18,StudentTableML1[[ホスト名]:[よみ]],5,0),IFERROR(VLOOKUP(N18,StaffTableML1[[ホスト名]:[よみ]],5,0),""))</f>
        <v/>
      </c>
      <c r="P19" s="3"/>
      <c r="Q19" s="3"/>
      <c r="R19" s="3"/>
    </row>
    <row r="20" spans="1:18" ht="30" customHeight="1" thickBot="1" x14ac:dyDescent="0.25">
      <c r="A20" s="3"/>
      <c r="B20" s="2" t="str">
        <f>IFERROR(VLOOKUP(B18,StudentTableML1[[ホスト名]:[よみ]],3,0),IFERROR(VLOOKUP(B18,StaffTableML1[[ホスト名]:[よみ]],3,0),""))</f>
        <v/>
      </c>
      <c r="C20" s="7" t="str">
        <f>IFERROR(VLOOKUP(B18,StudentTableML1[[ホスト名]:[よみ]],4,0),IFERROR(VLOOKUP(B18,StaffTableML1[[ホスト名]:[よみ]],4,0),""))</f>
        <v/>
      </c>
      <c r="D20" s="6"/>
      <c r="E20" s="2" t="str">
        <f>IFERROR(VLOOKUP(E18,StudentTableML1[[ホスト名]:[よみ]],3,0),IFERROR(VLOOKUP(E18,StaffTableML1[[ホスト名]:[よみ]],3,0),""))</f>
        <v/>
      </c>
      <c r="F20" s="7" t="str">
        <f>IFERROR(VLOOKUP(E18,StudentTableML1[[ホスト名]:[よみ]],4,0),IFERROR(VLOOKUP(E18,StaffTableML1[[ホスト名]:[よみ]],4,0),""))</f>
        <v/>
      </c>
      <c r="G20" s="6"/>
      <c r="H20" s="2" t="str">
        <f>IFERROR(VLOOKUP(H18,StudentTableML1[[ホスト名]:[よみ]],3,0),IFERROR(VLOOKUP(H18,StaffTableML1[[ホスト名]:[よみ]],3,0),""))</f>
        <v/>
      </c>
      <c r="I20" s="7" t="str">
        <f>IFERROR(VLOOKUP(H18,StudentTableML1[[ホスト名]:[よみ]],4,0),IFERROR(VLOOKUP(H18,StaffTableML1[[ホスト名]:[よみ]],4,0),""))</f>
        <v/>
      </c>
      <c r="J20" s="6"/>
      <c r="K20" s="2" t="str">
        <f>IFERROR(VLOOKUP(K18,StudentTableML1[[ホスト名]:[よみ]],3,0),IFERROR(VLOOKUP(K18,StaffTableML1[[ホスト名]:[よみ]],3,0),""))</f>
        <v/>
      </c>
      <c r="L20" s="7" t="str">
        <f>IFERROR(VLOOKUP(K18,StudentTableML1[[ホスト名]:[よみ]],4,0),IFERROR(VLOOKUP(K18,StaffTableML1[[ホスト名]:[よみ]],4,0),""))</f>
        <v/>
      </c>
      <c r="M20" s="6"/>
      <c r="N20" s="2" t="str">
        <f>IFERROR(VLOOKUP(N18,StudentTableML1[[ホスト名]:[よみ]],3,0),IFERROR(VLOOKUP(N18,StaffTableML1[[ホスト名]:[よみ]],3,0),""))</f>
        <v/>
      </c>
      <c r="O20" s="7" t="str">
        <f>IFERROR(VLOOKUP(N18,StudentTableML1[[ホスト名]:[よみ]],4,0),IFERROR(VLOOKUP(N18,StaffTableML1[[ホスト名]:[よみ]],4,0),""))</f>
        <v/>
      </c>
      <c r="P20" s="3"/>
      <c r="Q20" s="3"/>
      <c r="R20" s="3"/>
    </row>
    <row r="21" spans="1:18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0.149999999999999" customHeight="1" x14ac:dyDescent="0.2">
      <c r="A22" s="50"/>
      <c r="B22" s="38"/>
      <c r="C22" s="38"/>
      <c r="D22" s="3"/>
      <c r="E22" s="8" t="s">
        <v>153</v>
      </c>
      <c r="F22" s="9"/>
      <c r="G22" s="3"/>
      <c r="H22" s="8" t="s">
        <v>47</v>
      </c>
      <c r="I22" s="9"/>
      <c r="J22" s="3"/>
      <c r="K22" s="8" t="s">
        <v>55</v>
      </c>
      <c r="L22" s="9"/>
      <c r="M22" s="3"/>
      <c r="N22" s="8" t="s">
        <v>52</v>
      </c>
      <c r="O22" s="9"/>
      <c r="P22" s="47" t="s">
        <v>222</v>
      </c>
      <c r="Q22" s="3"/>
      <c r="R22" s="3"/>
    </row>
    <row r="23" spans="1:18" ht="20.149999999999999" customHeight="1" x14ac:dyDescent="0.2">
      <c r="A23" s="50"/>
      <c r="B23" s="38"/>
      <c r="C23" s="38"/>
      <c r="D23" s="3"/>
      <c r="E23" s="4" t="str">
        <f>RIGHT(IFERROR(VLOOKUP(E22,StudentTableML1[[ホスト名]:[よみ]],2,0),IFERROR(VLOOKUP(E22,StaffTableML1[[ホスト名]:[よみ]],2,0),"")),4)</f>
        <v/>
      </c>
      <c r="F23" s="5" t="str">
        <f>IFERROR(VLOOKUP(E22,StudentTableML1[[ホスト名]:[よみ]],5,0),IFERROR(VLOOKUP(E22,StaffTableML1[[ホスト名]:[よみ]],5,0),""))</f>
        <v/>
      </c>
      <c r="G23" s="3"/>
      <c r="H23" s="4" t="str">
        <f>RIGHT(IFERROR(VLOOKUP(H22,StudentTableML1[[ホスト名]:[よみ]],2,0),IFERROR(VLOOKUP(H22,StaffTableML1[[ホスト名]:[よみ]],2,0),"")),4)</f>
        <v/>
      </c>
      <c r="I23" s="5" t="str">
        <f>IFERROR(VLOOKUP(H22,StudentTableML1[[ホスト名]:[よみ]],5,0),IFERROR(VLOOKUP(H22,StaffTableML1[[ホスト名]:[よみ]],5,0),""))</f>
        <v/>
      </c>
      <c r="J23" s="3"/>
      <c r="K23" s="4" t="str">
        <f>RIGHT(IFERROR(VLOOKUP(K22,StudentTableML1[[ホスト名]:[よみ]],2,0),IFERROR(VLOOKUP(K22,StaffTableML1[[ホスト名]:[よみ]],2,0),"")),4)</f>
        <v/>
      </c>
      <c r="L23" s="5" t="str">
        <f>IFERROR(VLOOKUP(K22,StudentTableML1[[ホスト名]:[よみ]],5,0),IFERROR(VLOOKUP(K22,StaffTableML1[[ホスト名]:[よみ]],5,0),""))</f>
        <v/>
      </c>
      <c r="M23" s="3"/>
      <c r="N23" s="4" t="str">
        <f>RIGHT(IFERROR(VLOOKUP(N22,StudentTableML1[[ホスト名]:[よみ]],2,0),IFERROR(VLOOKUP(N22,StaffTableML1[[ホスト名]:[よみ]],2,0),"")),4)</f>
        <v/>
      </c>
      <c r="O23" s="5" t="str">
        <f>IFERROR(VLOOKUP(N22,StudentTableML1[[ホスト名]:[よみ]],5,0),IFERROR(VLOOKUP(N22,StaffTableML1[[ホスト名]:[よみ]],5,0),""))</f>
        <v/>
      </c>
      <c r="P23" s="48"/>
      <c r="Q23" s="3"/>
      <c r="R23" s="3"/>
    </row>
    <row r="24" spans="1:18" ht="30" customHeight="1" thickBot="1" x14ac:dyDescent="0.25">
      <c r="A24" s="50"/>
      <c r="B24" s="39"/>
      <c r="C24" s="39"/>
      <c r="D24" s="6"/>
      <c r="E24" s="2" t="str">
        <f>IFERROR(VLOOKUP(E22,StudentTableML1[[ホスト名]:[よみ]],3,0),IFERROR(VLOOKUP(E22,StaffTableML1[[ホスト名]:[よみ]],3,0),""))</f>
        <v/>
      </c>
      <c r="F24" s="7" t="str">
        <f>IFERROR(VLOOKUP(E22,StudentTableML1[[ホスト名]:[よみ]],4,0),IFERROR(VLOOKUP(E22,StaffTableML1[[ホスト名]:[よみ]],4,0),""))</f>
        <v/>
      </c>
      <c r="G24" s="6"/>
      <c r="H24" s="2" t="str">
        <f>IFERROR(VLOOKUP(H22,StudentTableML1[[ホスト名]:[よみ]],3,0),IFERROR(VLOOKUP(H22,StaffTableML1[[ホスト名]:[よみ]],3,0),""))</f>
        <v/>
      </c>
      <c r="I24" s="7" t="str">
        <f>IFERROR(VLOOKUP(H22,StudentTableML1[[ホスト名]:[よみ]],4,0),IFERROR(VLOOKUP(H22,StaffTableML1[[ホスト名]:[よみ]],4,0),""))</f>
        <v/>
      </c>
      <c r="J24" s="6"/>
      <c r="K24" s="2" t="str">
        <f>IFERROR(VLOOKUP(K22,StudentTableML1[[ホスト名]:[よみ]],3,0),IFERROR(VLOOKUP(K22,StaffTableML1[[ホスト名]:[よみ]],3,0),""))</f>
        <v/>
      </c>
      <c r="L24" s="7" t="str">
        <f>IFERROR(VLOOKUP(K22,StudentTableML1[[ホスト名]:[よみ]],4,0),IFERROR(VLOOKUP(K22,StaffTableML1[[ホスト名]:[よみ]],4,0),""))</f>
        <v/>
      </c>
      <c r="M24" s="6"/>
      <c r="N24" s="2" t="str">
        <f>IFERROR(VLOOKUP(N22,StudentTableML1[[ホスト名]:[よみ]],3,0),IFERROR(VLOOKUP(N22,StaffTableML1[[ホスト名]:[よみ]],3,0),""))</f>
        <v/>
      </c>
      <c r="O24" s="7" t="str">
        <f>IFERROR(VLOOKUP(N22,StudentTableML1[[ホスト名]:[よみ]],4,0),IFERROR(VLOOKUP(N22,StaffTableML1[[ホスト名]:[よみ]],4,0),""))</f>
        <v/>
      </c>
      <c r="P24" s="48"/>
      <c r="Q24" s="3"/>
      <c r="R24" s="3"/>
    </row>
    <row r="25" spans="1:18" ht="12" customHeight="1" thickBo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9.5" customHeight="1" x14ac:dyDescent="0.2">
      <c r="A26" s="3"/>
      <c r="B26" s="8" t="s">
        <v>74</v>
      </c>
      <c r="C26" s="9"/>
      <c r="D26" s="3"/>
      <c r="E26" s="8" t="s">
        <v>68</v>
      </c>
      <c r="F26" s="9"/>
      <c r="G26" s="3"/>
      <c r="H26" s="8" t="s">
        <v>46</v>
      </c>
      <c r="I26" s="9"/>
      <c r="J26" s="3"/>
      <c r="K26" s="8" t="s">
        <v>50</v>
      </c>
      <c r="L26" s="9"/>
      <c r="M26" s="3"/>
      <c r="N26" s="8" t="s">
        <v>48</v>
      </c>
      <c r="O26" s="9"/>
      <c r="P26" s="3"/>
      <c r="Q26" s="3"/>
      <c r="R26" s="3"/>
    </row>
    <row r="27" spans="1:18" ht="19.5" customHeight="1" x14ac:dyDescent="0.2">
      <c r="A27" s="3"/>
      <c r="B27" s="4" t="str">
        <f>RIGHT(IFERROR(VLOOKUP(B26,StudentTableML1[[ホスト名]:[よみ]],2,0),IFERROR(VLOOKUP(B26,StaffTableML1[[ホスト名]:[よみ]],2,0),"")),4)</f>
        <v/>
      </c>
      <c r="C27" s="5" t="str">
        <f>IFERROR(VLOOKUP(B26,StudentTableML1[[ホスト名]:[よみ]],5,0),IFERROR(VLOOKUP(B26,StaffTableML1[[ホスト名]:[よみ]],5,0),""))</f>
        <v/>
      </c>
      <c r="D27" s="3"/>
      <c r="E27" s="4" t="str">
        <f>RIGHT(IFERROR(VLOOKUP(E26,StudentTableML1[[ホスト名]:[よみ]],2,0),IFERROR(VLOOKUP(E26,StaffTableML1[[ホスト名]:[よみ]],2,0),"")),4)</f>
        <v/>
      </c>
      <c r="F27" s="5" t="str">
        <f>IFERROR(VLOOKUP(E26,StudentTableML1[[ホスト名]:[よみ]],5,0),IFERROR(VLOOKUP(E26,StaffTableML1[[ホスト名]:[よみ]],5,0),""))</f>
        <v/>
      </c>
      <c r="G27" s="3"/>
      <c r="H27" s="4" t="str">
        <f>RIGHT(IFERROR(VLOOKUP(H26,StudentTableML1[[ホスト名]:[よみ]],2,0),IFERROR(VLOOKUP(H26,StaffTableML1[[ホスト名]:[よみ]],2,0),"")),4)</f>
        <v/>
      </c>
      <c r="I27" s="5" t="str">
        <f>IFERROR(VLOOKUP(H26,StudentTableML1[[ホスト名]:[よみ]],5,0),IFERROR(VLOOKUP(H26,StaffTableML1[[ホスト名]:[よみ]],5,0),""))</f>
        <v/>
      </c>
      <c r="J27" s="3"/>
      <c r="K27" s="4" t="str">
        <f>RIGHT(IFERROR(VLOOKUP(K26,StudentTableML1[[ホスト名]:[よみ]],2,0),IFERROR(VLOOKUP(K26,StaffTableML1[[ホスト名]:[よみ]],2,0),"")),4)</f>
        <v/>
      </c>
      <c r="L27" s="5" t="str">
        <f>IFERROR(VLOOKUP(K26,StudentTableML1[[ホスト名]:[よみ]],5,0),IFERROR(VLOOKUP(K26,StaffTableML1[[ホスト名]:[よみ]],5,0),""))</f>
        <v/>
      </c>
      <c r="M27" s="3"/>
      <c r="N27" s="4" t="str">
        <f>RIGHT(IFERROR(VLOOKUP(N26,StudentTableML1[[ホスト名]:[よみ]],2,0),IFERROR(VLOOKUP(N26,StaffTableML1[[ホスト名]:[よみ]],2,0),"")),4)</f>
        <v/>
      </c>
      <c r="O27" s="5" t="str">
        <f>IFERROR(VLOOKUP(N26,StudentTableML1[[ホスト名]:[よみ]],5,0),IFERROR(VLOOKUP(N26,StaffTableML1[[ホスト名]:[よみ]],5,0),""))</f>
        <v/>
      </c>
      <c r="P27" s="3"/>
      <c r="Q27" s="3"/>
      <c r="R27" s="3"/>
    </row>
    <row r="28" spans="1:18" ht="30" customHeight="1" thickBot="1" x14ac:dyDescent="0.25">
      <c r="A28" s="3"/>
      <c r="B28" s="2" t="str">
        <f>IFERROR(VLOOKUP(B26,StudentTableML1[[ホスト名]:[よみ]],3,0),IFERROR(VLOOKUP(B26,StaffTableML1[[ホスト名]:[よみ]],3,0),""))</f>
        <v/>
      </c>
      <c r="C28" s="7" t="str">
        <f>IFERROR(VLOOKUP(B26,StudentTableML1[[ホスト名]:[よみ]],4,0),IFERROR(VLOOKUP(B26,StaffTableML1[[ホスト名]:[よみ]],4,0),""))</f>
        <v/>
      </c>
      <c r="D28" s="6"/>
      <c r="E28" s="2" t="str">
        <f>IFERROR(VLOOKUP(E26,StudentTableML1[[ホスト名]:[よみ]],3,0),IFERROR(VLOOKUP(E26,StaffTableML1[[ホスト名]:[よみ]],3,0),""))</f>
        <v/>
      </c>
      <c r="F28" s="7" t="str">
        <f>IFERROR(VLOOKUP(E26,StudentTableML1[[ホスト名]:[よみ]],4,0),IFERROR(VLOOKUP(E26,StaffTableML1[[ホスト名]:[よみ]],4,0),""))</f>
        <v/>
      </c>
      <c r="G28" s="6"/>
      <c r="H28" s="2" t="str">
        <f>IFERROR(VLOOKUP(H26,StudentTableML1[[ホスト名]:[よみ]],3,0),IFERROR(VLOOKUP(H26,StaffTableML1[[ホスト名]:[よみ]],3,0),""))</f>
        <v/>
      </c>
      <c r="I28" s="7" t="str">
        <f>IFERROR(VLOOKUP(H26,StudentTableML1[[ホスト名]:[よみ]],4,0),IFERROR(VLOOKUP(H26,StaffTableML1[[ホスト名]:[よみ]],4,0),""))</f>
        <v/>
      </c>
      <c r="J28" s="6"/>
      <c r="K28" s="2" t="str">
        <f>IFERROR(VLOOKUP(K26,StudentTableML1[[ホスト名]:[よみ]],3,0),IFERROR(VLOOKUP(K26,StaffTableML1[[ホスト名]:[よみ]],3,0),""))</f>
        <v/>
      </c>
      <c r="L28" s="7" t="str">
        <f>IFERROR(VLOOKUP(K26,StudentTableML1[[ホスト名]:[よみ]],4,0),IFERROR(VLOOKUP(K26,StaffTableML1[[ホスト名]:[よみ]],4,0),""))</f>
        <v/>
      </c>
      <c r="M28" s="6"/>
      <c r="N28" s="2" t="str">
        <f>IFERROR(VLOOKUP(N26,StudentTableML1[[ホスト名]:[よみ]],3,0),IFERROR(VLOOKUP(N26,StaffTableML1[[ホスト名]:[よみ]],3,0),""))</f>
        <v/>
      </c>
      <c r="O28" s="7" t="str">
        <f>IFERROR(VLOOKUP(N26,StudentTableML1[[ホスト名]:[よみ]],4,0),IFERROR(VLOOKUP(N26,StaffTableML1[[ホスト名]:[よみ]],4,0),""))</f>
        <v/>
      </c>
      <c r="Q28" s="3"/>
      <c r="R28" s="3"/>
    </row>
    <row r="29" spans="1:18" ht="12" customHeight="1" thickBo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Q29" s="3"/>
      <c r="R29" s="3"/>
    </row>
    <row r="30" spans="1:18" ht="20.149999999999999" customHeight="1" x14ac:dyDescent="0.2">
      <c r="A30" s="3"/>
      <c r="B30" s="8" t="s">
        <v>76</v>
      </c>
      <c r="C30" s="9"/>
      <c r="D30" s="3"/>
      <c r="E30" s="8" t="s">
        <v>59</v>
      </c>
      <c r="F30" s="9"/>
      <c r="G30" s="3"/>
      <c r="H30" s="8" t="s">
        <v>152</v>
      </c>
      <c r="I30" s="9"/>
      <c r="J30" s="3"/>
      <c r="K30" s="8" t="s">
        <v>49</v>
      </c>
      <c r="L30" s="9"/>
      <c r="M30" s="3"/>
      <c r="N30" s="8" t="s">
        <v>63</v>
      </c>
      <c r="O30" s="9"/>
      <c r="Q30" s="3"/>
      <c r="R30" s="3"/>
    </row>
    <row r="31" spans="1:18" ht="20.149999999999999" customHeight="1" x14ac:dyDescent="0.2">
      <c r="A31" s="3"/>
      <c r="B31" s="4" t="str">
        <f>RIGHT(IFERROR(VLOOKUP(B30,StudentTableML1[[ホスト名]:[よみ]],2,0),IFERROR(VLOOKUP(B30,StaffTableML1[[ホスト名]:[よみ]],2,0),"")),4)</f>
        <v/>
      </c>
      <c r="C31" s="5" t="str">
        <f>IFERROR(VLOOKUP(B30,StudentTableML1[[ホスト名]:[よみ]],5,0),IFERROR(VLOOKUP(B30,StaffTableML1[[ホスト名]:[よみ]],5,0),""))</f>
        <v/>
      </c>
      <c r="D31" s="3"/>
      <c r="E31" s="4" t="str">
        <f>RIGHT(IFERROR(VLOOKUP(E30,StudentTableML1[[ホスト名]:[よみ]],2,0),IFERROR(VLOOKUP(E30,StaffTableML1[[ホスト名]:[よみ]],2,0),"")),4)</f>
        <v/>
      </c>
      <c r="F31" s="5" t="str">
        <f>IFERROR(VLOOKUP(E30,StudentTableML1[[ホスト名]:[よみ]],5,0),IFERROR(VLOOKUP(E30,StaffTableML1[[ホスト名]:[よみ]],5,0),""))</f>
        <v/>
      </c>
      <c r="G31" s="3"/>
      <c r="H31" s="4" t="str">
        <f>RIGHT(IFERROR(VLOOKUP(H30,StudentTableML1[[ホスト名]:[よみ]],2,0),IFERROR(VLOOKUP(H30,StaffTableML1[[ホスト名]:[よみ]],2,0),"")),4)</f>
        <v/>
      </c>
      <c r="I31" s="5" t="str">
        <f>IFERROR(VLOOKUP(H30,StudentTableML1[[ホスト名]:[よみ]],5,0),IFERROR(VLOOKUP(H30,StaffTableML1[[ホスト名]:[よみ]],5,0),""))</f>
        <v/>
      </c>
      <c r="J31" s="3"/>
      <c r="K31" s="4" t="str">
        <f>RIGHT(IFERROR(VLOOKUP(K30,StudentTableML1[[ホスト名]:[よみ]],2,0),IFERROR(VLOOKUP(K30,StaffTableML1[[ホスト名]:[よみ]],2,0),"")),4)</f>
        <v/>
      </c>
      <c r="L31" s="5" t="str">
        <f>IFERROR(VLOOKUP(K30,StudentTableML1[[ホスト名]:[よみ]],5,0),IFERROR(VLOOKUP(K30,StaffTableML1[[ホスト名]:[よみ]],5,0),""))</f>
        <v/>
      </c>
      <c r="M31" s="3"/>
      <c r="N31" s="4" t="str">
        <f>RIGHT(IFERROR(VLOOKUP(N30,StudentTableML1[[ホスト名]:[よみ]],2,0),IFERROR(VLOOKUP(N30,StaffTableML1[[ホスト名]:[よみ]],2,0),"")),4)</f>
        <v/>
      </c>
      <c r="O31" s="5" t="str">
        <f>IFERROR(VLOOKUP(N30,StudentTableML1[[ホスト名]:[よみ]],5,0),IFERROR(VLOOKUP(N30,StaffTableML1[[ホスト名]:[よみ]],5,0),""))</f>
        <v/>
      </c>
      <c r="P31" s="3"/>
      <c r="Q31" s="3"/>
      <c r="R31" s="3"/>
    </row>
    <row r="32" spans="1:18" ht="30" customHeight="1" thickBot="1" x14ac:dyDescent="0.25">
      <c r="A32" s="3"/>
      <c r="B32" s="2" t="str">
        <f>IFERROR(VLOOKUP(B30,StudentTableML1[[ホスト名]:[よみ]],3,0),IFERROR(VLOOKUP(B30,StaffTableML1[[ホスト名]:[よみ]],3,0),""))</f>
        <v/>
      </c>
      <c r="C32" s="7" t="str">
        <f>IFERROR(VLOOKUP(B30,StudentTableML1[[ホスト名]:[よみ]],4,0),IFERROR(VLOOKUP(B30,StaffTableML1[[ホスト名]:[よみ]],4,0),""))</f>
        <v/>
      </c>
      <c r="D32" s="6"/>
      <c r="E32" s="2" t="str">
        <f>IFERROR(VLOOKUP(E30,StudentTableML1[[ホスト名]:[よみ]],3,0),IFERROR(VLOOKUP(E30,StaffTableML1[[ホスト名]:[よみ]],3,0),""))</f>
        <v/>
      </c>
      <c r="F32" s="7" t="str">
        <f>IFERROR(VLOOKUP(E30,StudentTableML1[[ホスト名]:[よみ]],4,0),IFERROR(VLOOKUP(E30,StaffTableML1[[ホスト名]:[よみ]],4,0),""))</f>
        <v/>
      </c>
      <c r="G32" s="6"/>
      <c r="H32" s="2" t="str">
        <f>IFERROR(VLOOKUP(H30,StudentTableML1[[ホスト名]:[よみ]],3,0),IFERROR(VLOOKUP(H30,StaffTableML1[[ホスト名]:[よみ]],3,0),""))</f>
        <v/>
      </c>
      <c r="I32" s="7" t="str">
        <f>IFERROR(VLOOKUP(H30,StudentTableML1[[ホスト名]:[よみ]],4,0),IFERROR(VLOOKUP(H30,StaffTableML1[[ホスト名]:[よみ]],4,0),""))</f>
        <v/>
      </c>
      <c r="J32" s="6"/>
      <c r="K32" s="2" t="str">
        <f>IFERROR(VLOOKUP(K30,StudentTableML1[[ホスト名]:[よみ]],3,0),IFERROR(VLOOKUP(K30,StaffTableML1[[ホスト名]:[よみ]],3,0),""))</f>
        <v/>
      </c>
      <c r="L32" s="7" t="str">
        <f>IFERROR(VLOOKUP(K30,StudentTableML1[[ホスト名]:[よみ]],4,0),IFERROR(VLOOKUP(K30,StaffTableML1[[ホスト名]:[よみ]],4,0),""))</f>
        <v/>
      </c>
      <c r="M32" s="6"/>
      <c r="N32" s="2" t="str">
        <f>IFERROR(VLOOKUP(N30,StudentTableML1[[ホスト名]:[よみ]],3,0),IFERROR(VLOOKUP(N30,StaffTableML1[[ホスト名]:[よみ]],3,0),""))</f>
        <v/>
      </c>
      <c r="O32" s="7" t="str">
        <f>IFERROR(VLOOKUP(N30,StudentTableML1[[ホスト名]:[よみ]],4,0),IFERROR(VLOOKUP(N30,StaffTableML1[[ホスト名]:[よみ]],4,0),""))</f>
        <v/>
      </c>
      <c r="P32" s="3"/>
      <c r="Q32" s="3"/>
      <c r="R32" s="3"/>
    </row>
    <row r="33" spans="1:22" ht="12" customHeight="1" thickBo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22" ht="20.149999999999999" customHeight="1" x14ac:dyDescent="0.2">
      <c r="A34" s="3"/>
      <c r="B34" s="8" t="s">
        <v>75</v>
      </c>
      <c r="C34" s="9"/>
      <c r="D34" s="3"/>
      <c r="E34" s="8" t="s">
        <v>60</v>
      </c>
      <c r="F34" s="9"/>
      <c r="G34" s="3"/>
      <c r="H34" s="8" t="s">
        <v>45</v>
      </c>
      <c r="I34" s="9"/>
      <c r="J34" s="3"/>
      <c r="K34" s="8" t="s">
        <v>151</v>
      </c>
      <c r="L34" s="9"/>
      <c r="M34" s="3"/>
      <c r="N34" s="8" t="s">
        <v>150</v>
      </c>
      <c r="O34" s="9"/>
      <c r="P34" s="3"/>
      <c r="Q34" s="3"/>
      <c r="R34" s="3"/>
    </row>
    <row r="35" spans="1:22" ht="20.149999999999999" customHeight="1" x14ac:dyDescent="0.2">
      <c r="A35" s="3"/>
      <c r="B35" s="4" t="str">
        <f>RIGHT(IFERROR(VLOOKUP(B34,StudentTableML1[[ホスト名]:[よみ]],2,0),IFERROR(VLOOKUP(B34,StaffTableML1[[ホスト名]:[よみ]],2,0),"")),4)</f>
        <v/>
      </c>
      <c r="C35" s="5" t="str">
        <f>IFERROR(VLOOKUP(B34,StudentTableML1[[ホスト名]:[よみ]],5,0),IFERROR(VLOOKUP(B34,StaffTableML1[[ホスト名]:[よみ]],5,0),""))</f>
        <v/>
      </c>
      <c r="D35" s="3"/>
      <c r="E35" s="4" t="str">
        <f>RIGHT(IFERROR(VLOOKUP(E34,StudentTableML1[[ホスト名]:[よみ]],2,0),IFERROR(VLOOKUP(E34,StaffTableML1[[ホスト名]:[よみ]],2,0),"")),4)</f>
        <v/>
      </c>
      <c r="F35" s="5" t="str">
        <f>IFERROR(VLOOKUP(E34,StudentTableML1[[ホスト名]:[よみ]],5,0),IFERROR(VLOOKUP(E34,StaffTableML1[[ホスト名]:[よみ]],5,0),""))</f>
        <v/>
      </c>
      <c r="G35" s="3"/>
      <c r="H35" s="4" t="str">
        <f>RIGHT(IFERROR(VLOOKUP(H34,StudentTableML1[[ホスト名]:[よみ]],2,0),IFERROR(VLOOKUP(H34,StaffTableML1[[ホスト名]:[よみ]],2,0),"")),4)</f>
        <v/>
      </c>
      <c r="I35" s="5" t="str">
        <f>IFERROR(VLOOKUP(H34,StudentTableML1[[ホスト名]:[よみ]],5,0),IFERROR(VLOOKUP(H34,StaffTableML1[[ホスト名]:[よみ]],5,0),""))</f>
        <v/>
      </c>
      <c r="J35" s="3"/>
      <c r="K35" s="4" t="str">
        <f>RIGHT(IFERROR(VLOOKUP(K34,StudentTableML1[[ホスト名]:[よみ]],2,0),IFERROR(VLOOKUP(K34,StaffTableML1[[ホスト名]:[よみ]],2,0),"")),4)</f>
        <v/>
      </c>
      <c r="L35" s="5" t="str">
        <f>IFERROR(VLOOKUP(K34,StudentTableML1[[ホスト名]:[よみ]],5,0),IFERROR(VLOOKUP(K34,StaffTableML1[[ホスト名]:[よみ]],5,0),""))</f>
        <v/>
      </c>
      <c r="M35" s="3"/>
      <c r="N35" s="4" t="str">
        <f>RIGHT(IFERROR(VLOOKUP(N34,StudentTableML1[[ホスト名]:[よみ]],2,0),IFERROR(VLOOKUP(N34,StaffTableML1[[ホスト名]:[よみ]],2,0),"")),4)</f>
        <v/>
      </c>
      <c r="O35" s="5" t="str">
        <f>IFERROR(VLOOKUP(N34,StudentTableML1[[ホスト名]:[よみ]],5,0),IFERROR(VLOOKUP(N34,StaffTableML1[[ホスト名]:[よみ]],5,0),""))</f>
        <v/>
      </c>
      <c r="P35" s="3"/>
      <c r="Q35" s="3"/>
      <c r="R35" s="3"/>
    </row>
    <row r="36" spans="1:22" ht="30" customHeight="1" thickBot="1" x14ac:dyDescent="0.25">
      <c r="A36" s="3"/>
      <c r="B36" s="2" t="str">
        <f>IFERROR(VLOOKUP(B34,StudentTableML1[[ホスト名]:[よみ]],3,0),IFERROR(VLOOKUP(B34,StaffTableML1[[ホスト名]:[よみ]],3,0),""))</f>
        <v/>
      </c>
      <c r="C36" s="7" t="str">
        <f>IFERROR(VLOOKUP(B34,StudentTableML1[[ホスト名]:[よみ]],4,0),IFERROR(VLOOKUP(B34,StaffTableML1[[ホスト名]:[よみ]],4,0),""))</f>
        <v/>
      </c>
      <c r="D36" s="6"/>
      <c r="E36" s="2" t="str">
        <f>IFERROR(VLOOKUP(E34,StudentTableML1[[ホスト名]:[よみ]],3,0),IFERROR(VLOOKUP(E34,StaffTableML1[[ホスト名]:[よみ]],3,0),""))</f>
        <v/>
      </c>
      <c r="F36" s="7" t="str">
        <f>IFERROR(VLOOKUP(E34,StudentTableML1[[ホスト名]:[よみ]],4,0),IFERROR(VLOOKUP(E34,StaffTableML1[[ホスト名]:[よみ]],4,0),""))</f>
        <v/>
      </c>
      <c r="G36" s="6"/>
      <c r="H36" s="2" t="str">
        <f>IFERROR(VLOOKUP(H34,StudentTableML1[[ホスト名]:[よみ]],3,0),IFERROR(VLOOKUP(H34,StaffTableML1[[ホスト名]:[よみ]],3,0),""))</f>
        <v/>
      </c>
      <c r="I36" s="7" t="str">
        <f>IFERROR(VLOOKUP(H34,StudentTableML1[[ホスト名]:[よみ]],4,0),IFERROR(VLOOKUP(H34,StaffTableML1[[ホスト名]:[よみ]],4,0),""))</f>
        <v/>
      </c>
      <c r="J36" s="6"/>
      <c r="K36" s="2" t="str">
        <f>IFERROR(VLOOKUP(K34,StudentTableML1[[ホスト名]:[よみ]],3,0),IFERROR(VLOOKUP(K34,StaffTableML1[[ホスト名]:[よみ]],3,0),""))</f>
        <v/>
      </c>
      <c r="L36" s="7" t="str">
        <f>IFERROR(VLOOKUP(K34,StudentTableML1[[ホスト名]:[よみ]],4,0),IFERROR(VLOOKUP(K34,StaffTableML1[[ホスト名]:[よみ]],4,0),""))</f>
        <v/>
      </c>
      <c r="M36" s="6"/>
      <c r="N36" s="2" t="str">
        <f>IFERROR(VLOOKUP(N34,StudentTableML1[[ホスト名]:[よみ]],3,0),IFERROR(VLOOKUP(N34,StaffTableML1[[ホスト名]:[よみ]],3,0),""))</f>
        <v/>
      </c>
      <c r="O36" s="7" t="str">
        <f>IFERROR(VLOOKUP(N34,StudentTableML1[[ホスト名]:[よみ]],4,0),IFERROR(VLOOKUP(N34,StaffTableML1[[ホスト名]:[よみ]],4,0),""))</f>
        <v/>
      </c>
      <c r="P36" s="3"/>
      <c r="Q36" s="3"/>
      <c r="R36" s="3"/>
    </row>
    <row r="37" spans="1:22" ht="12" customHeight="1" thickBot="1" x14ac:dyDescent="0.25">
      <c r="A37" s="3"/>
      <c r="B37" s="11"/>
      <c r="C37" s="1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1"/>
      <c r="Q37" s="11"/>
      <c r="R37" s="11"/>
      <c r="S37" s="40"/>
    </row>
    <row r="38" spans="1:22" ht="20.149999999999999" customHeight="1" x14ac:dyDescent="0.2">
      <c r="A38" s="3"/>
      <c r="B38" s="8" t="s">
        <v>149</v>
      </c>
      <c r="C38" s="9"/>
      <c r="D38" s="3"/>
      <c r="E38" s="8" t="s">
        <v>70</v>
      </c>
      <c r="F38" s="9"/>
      <c r="G38" s="3"/>
      <c r="H38" s="8" t="s">
        <v>56</v>
      </c>
      <c r="I38" s="9"/>
      <c r="J38" s="3"/>
      <c r="K38" s="8" t="s">
        <v>148</v>
      </c>
      <c r="L38" s="9"/>
      <c r="M38" s="3"/>
      <c r="N38" s="8" t="s">
        <v>147</v>
      </c>
      <c r="O38" s="9"/>
      <c r="P38" s="3"/>
      <c r="Q38" s="3"/>
      <c r="R38" s="3"/>
    </row>
    <row r="39" spans="1:22" ht="20.149999999999999" customHeight="1" x14ac:dyDescent="0.2">
      <c r="A39" s="3"/>
      <c r="B39" s="4" t="str">
        <f>RIGHT(IFERROR(VLOOKUP(B38,StudentTableML1[[ホスト名]:[よみ]],2,0),IFERROR(VLOOKUP(B38,StaffTableML1[[ホスト名]:[よみ]],2,0),"")),4)</f>
        <v/>
      </c>
      <c r="C39" s="5" t="str">
        <f>IFERROR(VLOOKUP(B38,StudentTableML1[[ホスト名]:[よみ]],5,0),IFERROR(VLOOKUP(B38,StaffTableML1[[ホスト名]:[よみ]],5,0),""))</f>
        <v/>
      </c>
      <c r="D39" s="3"/>
      <c r="E39" s="4" t="str">
        <f>RIGHT(IFERROR(VLOOKUP(E38,StudentTableML1[[ホスト名]:[よみ]],2,0),IFERROR(VLOOKUP(E38,StaffTableML1[[ホスト名]:[よみ]],2,0),"")),4)</f>
        <v/>
      </c>
      <c r="F39" s="5" t="str">
        <f>IFERROR(VLOOKUP(E38,StudentTableML1[[ホスト名]:[よみ]],5,0),IFERROR(VLOOKUP(E38,StaffTableML1[[ホスト名]:[よみ]],5,0),""))</f>
        <v/>
      </c>
      <c r="G39" s="3"/>
      <c r="H39" s="4" t="str">
        <f>RIGHT(IFERROR(VLOOKUP(H38,StudentTableML1[[ホスト名]:[よみ]],2,0),IFERROR(VLOOKUP(H38,StaffTableML1[[ホスト名]:[よみ]],2,0),"")),4)</f>
        <v/>
      </c>
      <c r="I39" s="5" t="str">
        <f>IFERROR(VLOOKUP(H38,StudentTableML1[[ホスト名]:[よみ]],5,0),IFERROR(VLOOKUP(H38,StaffTableML1[[ホスト名]:[よみ]],5,0),""))</f>
        <v/>
      </c>
      <c r="J39" s="3"/>
      <c r="K39" s="4" t="str">
        <f>RIGHT(IFERROR(VLOOKUP(K38,StudentTableML1[[ホスト名]:[よみ]],2,0),IFERROR(VLOOKUP(K38,StaffTableML1[[ホスト名]:[よみ]],2,0),"")),4)</f>
        <v/>
      </c>
      <c r="L39" s="5" t="str">
        <f>IFERROR(VLOOKUP(K38,StudentTableML1[[ホスト名]:[よみ]],5,0),IFERROR(VLOOKUP(K38,StaffTableML1[[ホスト名]:[よみ]],5,0),""))</f>
        <v/>
      </c>
      <c r="M39" s="3"/>
      <c r="N39" s="4" t="str">
        <f>RIGHT(IFERROR(VLOOKUP(N38,StudentTableML1[[ホスト名]:[よみ]],2,0),IFERROR(VLOOKUP(N38,StaffTableML1[[ホスト名]:[よみ]],2,0),"")),4)</f>
        <v/>
      </c>
      <c r="O39" s="5" t="str">
        <f>IFERROR(VLOOKUP(N38,StudentTableML1[[ホスト名]:[よみ]],5,0),IFERROR(VLOOKUP(N38,StaffTableML1[[ホスト名]:[よみ]],5,0),""))</f>
        <v/>
      </c>
      <c r="P39" s="3"/>
      <c r="Q39" s="3"/>
      <c r="R39" s="3"/>
    </row>
    <row r="40" spans="1:22" ht="30" customHeight="1" thickBot="1" x14ac:dyDescent="0.25">
      <c r="A40" s="3"/>
      <c r="B40" s="2" t="str">
        <f>IFERROR(VLOOKUP(B38,StudentTableML1[[ホスト名]:[よみ]],3,0),IFERROR(VLOOKUP(B38,StaffTableML1[[ホスト名]:[よみ]],3,0),""))</f>
        <v/>
      </c>
      <c r="C40" s="7" t="str">
        <f>IFERROR(VLOOKUP(B38,StudentTableML1[[ホスト名]:[よみ]],4,0),IFERROR(VLOOKUP(B38,StaffTableML1[[ホスト名]:[よみ]],4,0),""))</f>
        <v/>
      </c>
      <c r="D40" s="6"/>
      <c r="E40" s="2" t="str">
        <f>IFERROR(VLOOKUP(E38,StudentTableML1[[ホスト名]:[よみ]],3,0),IFERROR(VLOOKUP(E38,StaffTableML1[[ホスト名]:[よみ]],3,0),""))</f>
        <v/>
      </c>
      <c r="F40" s="7" t="str">
        <f>IFERROR(VLOOKUP(E38,StudentTableML1[[ホスト名]:[よみ]],4,0),IFERROR(VLOOKUP(E38,StaffTableML1[[ホスト名]:[よみ]],4,0),""))</f>
        <v/>
      </c>
      <c r="G40" s="6"/>
      <c r="H40" s="2" t="str">
        <f>IFERROR(VLOOKUP(H38,StudentTableML1[[ホスト名]:[よみ]],3,0),IFERROR(VLOOKUP(H38,StaffTableML1[[ホスト名]:[よみ]],3,0),""))</f>
        <v/>
      </c>
      <c r="I40" s="7" t="str">
        <f>IFERROR(VLOOKUP(H38,StudentTableML1[[ホスト名]:[よみ]],4,0),IFERROR(VLOOKUP(H38,StaffTableML1[[ホスト名]:[よみ]],4,0),""))</f>
        <v/>
      </c>
      <c r="J40" s="6"/>
      <c r="K40" s="2" t="str">
        <f>IFERROR(VLOOKUP(K38,StudentTableML1[[ホスト名]:[よみ]],3,0),IFERROR(VLOOKUP(K38,StaffTableML1[[ホスト名]:[よみ]],3,0),""))</f>
        <v/>
      </c>
      <c r="L40" s="7" t="str">
        <f>IFERROR(VLOOKUP(K38,StudentTableML1[[ホスト名]:[よみ]],4,0),IFERROR(VLOOKUP(K38,StaffTableML1[[ホスト名]:[よみ]],4,0),""))</f>
        <v/>
      </c>
      <c r="M40" s="6"/>
      <c r="N40" s="2" t="str">
        <f>IFERROR(VLOOKUP(N38,StudentTableML1[[ホスト名]:[よみ]],3,0),IFERROR(VLOOKUP(N38,StaffTableML1[[ホスト名]:[よみ]],3,0),""))</f>
        <v/>
      </c>
      <c r="O40" s="7" t="str">
        <f>IFERROR(VLOOKUP(N38,StudentTableML1[[ホスト名]:[よみ]],4,0),IFERROR(VLOOKUP(N38,StaffTableML1[[ホスト名]:[よみ]],4,0),""))</f>
        <v/>
      </c>
      <c r="P40" s="3"/>
      <c r="Q40" s="3"/>
      <c r="R40" s="3"/>
    </row>
    <row r="41" spans="1:22" ht="30" customHeight="1" thickBo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22" ht="20.149999999999999" customHeight="1" x14ac:dyDescent="0.2">
      <c r="A42" s="3"/>
      <c r="B42" s="3"/>
      <c r="C42" s="3"/>
      <c r="D42" s="16" t="s">
        <v>73</v>
      </c>
      <c r="E42" s="17"/>
      <c r="F42" s="33"/>
      <c r="G42" s="33"/>
      <c r="H42" s="33"/>
      <c r="I42" s="33"/>
      <c r="J42" s="33"/>
      <c r="K42" s="33"/>
      <c r="L42" s="21"/>
      <c r="N42" s="3"/>
      <c r="O42" s="11"/>
      <c r="P42" s="3"/>
      <c r="Q42" s="3"/>
      <c r="R42" s="3"/>
      <c r="U42" s="11"/>
      <c r="V42" s="45"/>
    </row>
    <row r="43" spans="1:22" ht="20.149999999999999" customHeight="1" x14ac:dyDescent="0.2">
      <c r="A43" s="3"/>
      <c r="B43" s="3"/>
      <c r="C43" s="3"/>
      <c r="D43" s="12" t="str">
        <f>IFERROR(VLOOKUP(D42,StudentTableML1[[ホスト名]:[よみ]],2,0),IFERROR(VLOOKUP(D42,StaffTableML1[[ホスト名]:[よみ]],2,0),""))</f>
        <v/>
      </c>
      <c r="E43" s="13" t="str">
        <f>IFERROR(VLOOKUP(D42,StudentTableML1[[ホスト名]:[よみ]],5,0),IFERROR(VLOOKUP(D42,StaffTableML1[[ホスト名]:[よみ]],5,0),""))</f>
        <v/>
      </c>
      <c r="F43" s="24"/>
      <c r="G43" s="24"/>
      <c r="H43" s="24"/>
      <c r="I43" s="24"/>
      <c r="J43" s="24"/>
      <c r="K43" s="24"/>
      <c r="L43" s="30"/>
      <c r="N43" s="3"/>
      <c r="O43" s="11"/>
      <c r="P43" s="3"/>
      <c r="Q43" s="3"/>
      <c r="R43" s="3"/>
      <c r="U43" s="11"/>
      <c r="V43" s="45"/>
    </row>
    <row r="44" spans="1:22" ht="30" customHeight="1" thickBot="1" x14ac:dyDescent="0.4">
      <c r="A44" s="3"/>
      <c r="B44" s="3"/>
      <c r="C44" s="3"/>
      <c r="D44" s="14" t="str">
        <f>IFERROR(VLOOKUP(D42,StudentTableML1[[ホスト名]:[よみ]],3,0),IFERROR(VLOOKUP(D42,StaffTableML1[[ホスト名]:[よみ]],3,0),""))</f>
        <v/>
      </c>
      <c r="E44" s="15" t="str">
        <f>IFERROR(VLOOKUP(D42,StudentTableML1[[ホスト名]:[よみ]],4,0),IFERROR(VLOOKUP(D42,StaffTableML1[[ホスト名]:[よみ]],4,0),""))</f>
        <v/>
      </c>
      <c r="F44" s="26"/>
      <c r="G44" s="26"/>
      <c r="H44" s="26"/>
      <c r="I44" s="44" t="s">
        <v>224</v>
      </c>
      <c r="J44" s="26"/>
      <c r="K44" s="35"/>
      <c r="L44" s="31"/>
      <c r="N44" s="3"/>
      <c r="O44" s="11"/>
      <c r="P44" s="3"/>
      <c r="Q44" s="3"/>
      <c r="R44" s="3"/>
      <c r="U44" s="11"/>
      <c r="V44" s="4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4"/>
  <sheetViews>
    <sheetView zoomScale="70" zoomScaleNormal="70" workbookViewId="0"/>
  </sheetViews>
  <sheetFormatPr defaultColWidth="11" defaultRowHeight="13" x14ac:dyDescent="0.2"/>
  <cols>
    <col min="2" max="2" width="6.36328125" customWidth="1"/>
    <col min="3" max="3" width="10.36328125" customWidth="1"/>
    <col min="5" max="5" width="6.36328125" customWidth="1"/>
    <col min="6" max="6" width="10.36328125" customWidth="1"/>
    <col min="7" max="7" width="2.36328125" customWidth="1"/>
    <col min="8" max="8" width="6.36328125" customWidth="1"/>
    <col min="9" max="9" width="10.36328125" customWidth="1"/>
    <col min="10" max="10" width="11" customWidth="1"/>
    <col min="11" max="11" width="6.36328125" customWidth="1"/>
    <col min="12" max="12" width="10.36328125" customWidth="1"/>
    <col min="13" max="13" width="1.90625" customWidth="1"/>
    <col min="14" max="14" width="6.36328125" customWidth="1"/>
    <col min="15" max="15" width="10.36328125" customWidth="1"/>
    <col min="17" max="17" width="6.453125" customWidth="1"/>
    <col min="18" max="18" width="9.453125" customWidth="1"/>
    <col min="19" max="19" width="6.36328125" customWidth="1"/>
  </cols>
  <sheetData>
    <row r="1" spans="1:18" ht="30" customHeight="1" thickBot="1" x14ac:dyDescent="0.45">
      <c r="A1" s="46" t="s">
        <v>227</v>
      </c>
      <c r="J1">
        <f>ML2出席表!E1</f>
        <v>0</v>
      </c>
      <c r="L1">
        <f>ML2出席表!F1</f>
        <v>0</v>
      </c>
      <c r="M1" s="3"/>
      <c r="N1" s="3"/>
      <c r="O1" s="3"/>
      <c r="P1" s="3"/>
      <c r="Q1" s="3"/>
      <c r="R1" s="3"/>
    </row>
    <row r="2" spans="1:18" ht="20.149999999999999" customHeight="1" x14ac:dyDescent="0.2">
      <c r="A2" s="3"/>
      <c r="B2" s="3"/>
      <c r="C2" s="3"/>
      <c r="D2" s="3"/>
      <c r="E2" s="8" t="s">
        <v>168</v>
      </c>
      <c r="F2" s="9"/>
      <c r="G2" s="3"/>
      <c r="H2" s="8" t="s">
        <v>167</v>
      </c>
      <c r="I2" s="9"/>
      <c r="J2" s="3"/>
      <c r="K2" s="8" t="s">
        <v>110</v>
      </c>
      <c r="L2" s="9"/>
      <c r="M2" s="3"/>
      <c r="N2" s="8" t="s">
        <v>105</v>
      </c>
      <c r="O2" s="9"/>
      <c r="P2" s="3"/>
      <c r="Q2" s="11"/>
      <c r="R2" s="11"/>
    </row>
    <row r="3" spans="1:18" ht="20.149999999999999" customHeight="1" x14ac:dyDescent="0.2">
      <c r="A3" s="3"/>
      <c r="B3" s="38"/>
      <c r="C3" s="38"/>
      <c r="D3" s="3"/>
      <c r="E3" s="4" t="str">
        <f>RIGHT(IFERROR(VLOOKUP(E2,StudentTableML2[[ホスト名]:[よみ]],2,0),IFERROR(VLOOKUP(E2,StaffTableML2[[ホスト名]:[よみ]],2,0),"")),4)</f>
        <v/>
      </c>
      <c r="F3" s="5" t="str">
        <f>IFERROR(VLOOKUP(E2,StudentTableML2[[ホスト名]:[よみ]],5,0),IFERROR(VLOOKUP(E2,StaffTableML2[[ホスト名]:[よみ]],5,0),""))</f>
        <v/>
      </c>
      <c r="G3" s="3"/>
      <c r="H3" s="4" t="str">
        <f>RIGHT(IFERROR(VLOOKUP(H2,StudentTableML2[[ホスト名]:[よみ]],2,0),IFERROR(VLOOKUP(H2,StaffTableML2[[ホスト名]:[よみ]],2,0),"")),4)</f>
        <v/>
      </c>
      <c r="I3" s="5" t="str">
        <f>IFERROR(VLOOKUP(H2,StudentTableML2[[ホスト名]:[よみ]],5,0),IFERROR(VLOOKUP(H2,StaffTableML2[[ホスト名]:[よみ]],5,0),""))</f>
        <v/>
      </c>
      <c r="J3" s="3"/>
      <c r="K3" s="4" t="str">
        <f>RIGHT(IFERROR(VLOOKUP(K2,StudentTableML2[[ホスト名]:[よみ]],2,0),IFERROR(VLOOKUP(K2,StaffTableML2[[ホスト名]:[よみ]],2,0),"")),4)</f>
        <v/>
      </c>
      <c r="L3" s="5" t="str">
        <f>IFERROR(VLOOKUP(K2,StudentTableML2[[ホスト名]:[よみ]],5,0),IFERROR(VLOOKUP(K2,StaffTableML2[[ホスト名]:[よみ]],5,0),""))</f>
        <v/>
      </c>
      <c r="M3" s="3"/>
      <c r="N3" s="4" t="str">
        <f>RIGHT(IFERROR(VLOOKUP(N2,StudentTableML2[[ホスト名]:[よみ]],2,0),IFERROR(VLOOKUP(N2,StaffTableML2[[ホスト名]:[よみ]],2,0),"")),4)</f>
        <v/>
      </c>
      <c r="O3" s="5" t="str">
        <f>IFERROR(VLOOKUP(N2,StudentTableML2[[ホスト名]:[よみ]],5,0),IFERROR(VLOOKUP(N2,StaffTableML2[[ホスト名]:[よみ]],5,0),""))</f>
        <v/>
      </c>
      <c r="P3" s="3"/>
      <c r="Q3" s="11"/>
      <c r="R3" s="11"/>
    </row>
    <row r="4" spans="1:18" ht="30" customHeight="1" thickBot="1" x14ac:dyDescent="0.25">
      <c r="A4" s="3"/>
      <c r="B4" s="39"/>
      <c r="C4" s="39"/>
      <c r="D4" s="6"/>
      <c r="E4" s="2" t="str">
        <f>IFERROR(VLOOKUP(E2,StudentTableML2[[ホスト名]:[よみ]],3,0),IFERROR(VLOOKUP(E2,StaffTableML2[[ホスト名]:[よみ]],3,0),""))</f>
        <v/>
      </c>
      <c r="F4" s="7" t="str">
        <f>IFERROR(VLOOKUP(E2,StudentTableML2[[ホスト名]:[よみ]],4,0),IFERROR(VLOOKUP(E2,StaffTableML2[[ホスト名]:[よみ]],4,0),""))</f>
        <v/>
      </c>
      <c r="G4" s="6"/>
      <c r="H4" s="2" t="str">
        <f>IFERROR(VLOOKUP(H2,StudentTableML2[[ホスト名]:[よみ]],3,0),IFERROR(VLOOKUP(H2,StaffTableML2[[ホスト名]:[よみ]],3,0),""))</f>
        <v/>
      </c>
      <c r="I4" s="7" t="str">
        <f>IFERROR(VLOOKUP(H2,StudentTableML2[[ホスト名]:[よみ]],4,0),IFERROR(VLOOKUP(H2,StaffTableML2[[ホスト名]:[よみ]],4,0),""))</f>
        <v/>
      </c>
      <c r="J4" s="6"/>
      <c r="K4" s="2" t="str">
        <f>IFERROR(VLOOKUP(K2,StudentTableML2[[ホスト名]:[よみ]],3,0),IFERROR(VLOOKUP(K2,StaffTableML2[[ホスト名]:[よみ]],3,0),""))</f>
        <v/>
      </c>
      <c r="L4" s="7" t="str">
        <f>IFERROR(VLOOKUP(K2,StudentTableML2[[ホスト名]:[よみ]],4,0),IFERROR(VLOOKUP(K2,StaffTableML2[[ホスト名]:[よみ]],4,0),""))</f>
        <v/>
      </c>
      <c r="M4" s="6"/>
      <c r="N4" s="2" t="str">
        <f>IFERROR(VLOOKUP(N2,StudentTableML2[[ホスト名]:[よみ]],3,0),IFERROR(VLOOKUP(N2,StaffTableML2[[ホスト名]:[よみ]],3,0),""))</f>
        <v/>
      </c>
      <c r="O4" s="7" t="str">
        <f>IFERROR(VLOOKUP(N2,StudentTableML2[[ホスト名]:[よみ]],4,0),IFERROR(VLOOKUP(N2,StaffTableML2[[ホスト名]:[よみ]],4,0),""))</f>
        <v/>
      </c>
      <c r="P4" s="3"/>
      <c r="Q4" s="10"/>
      <c r="R4" s="10"/>
    </row>
    <row r="5" spans="1:18" ht="12" customHeight="1" thickBo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49999999999999" customHeight="1" x14ac:dyDescent="0.2">
      <c r="A6" s="3"/>
      <c r="B6" s="11"/>
      <c r="C6" s="11"/>
      <c r="D6" s="3"/>
      <c r="E6" s="8" t="s">
        <v>96</v>
      </c>
      <c r="F6" s="9"/>
      <c r="G6" s="3"/>
      <c r="H6" s="8" t="s">
        <v>104</v>
      </c>
      <c r="I6" s="9"/>
      <c r="J6" s="3"/>
      <c r="K6" s="8" t="s">
        <v>166</v>
      </c>
      <c r="L6" s="9"/>
      <c r="M6" s="3"/>
      <c r="N6" s="8" t="s">
        <v>165</v>
      </c>
      <c r="O6" s="9"/>
      <c r="P6" s="3"/>
      <c r="Q6" s="11"/>
      <c r="R6" s="11"/>
    </row>
    <row r="7" spans="1:18" ht="20.149999999999999" customHeight="1" x14ac:dyDescent="0.2">
      <c r="A7" s="3"/>
      <c r="B7" s="11"/>
      <c r="C7" s="11"/>
      <c r="D7" s="3"/>
      <c r="E7" s="4" t="str">
        <f>RIGHT(IFERROR(VLOOKUP(E6,StudentTableML2[[ホスト名]:[よみ]],2,0),IFERROR(VLOOKUP(E6,StaffTableML2[[ホスト名]:[よみ]],2,0),"")),4)</f>
        <v/>
      </c>
      <c r="F7" s="5" t="str">
        <f>IFERROR(VLOOKUP(E6,StudentTableML2[[ホスト名]:[よみ]],5,0),IFERROR(VLOOKUP(E6,StaffTableML2[[ホスト名]:[よみ]],5,0),""))</f>
        <v/>
      </c>
      <c r="G7" s="3"/>
      <c r="H7" s="4" t="str">
        <f>RIGHT(IFERROR(VLOOKUP(H6,StudentTableML2[[ホスト名]:[よみ]],2,0),IFERROR(VLOOKUP(H6,StaffTableML2[[ホスト名]:[よみ]],2,0),"")),4)</f>
        <v/>
      </c>
      <c r="I7" s="5" t="str">
        <f>IFERROR(VLOOKUP(H6,StudentTableML2[[ホスト名]:[よみ]],5,0),IFERROR(VLOOKUP(H6,StaffTableML2[[ホスト名]:[よみ]],5,0),""))</f>
        <v/>
      </c>
      <c r="J7" s="3"/>
      <c r="K7" s="4" t="str">
        <f>RIGHT(IFERROR(VLOOKUP(K6,StudentTableML2[[ホスト名]:[よみ]],2,0),IFERROR(VLOOKUP(K6,StaffTableML2[[ホスト名]:[よみ]],2,0),"")),4)</f>
        <v/>
      </c>
      <c r="L7" s="5" t="str">
        <f>IFERROR(VLOOKUP(K6,StudentTableML2[[ホスト名]:[よみ]],5,0),IFERROR(VLOOKUP(K6,StaffTableML2[[ホスト名]:[よみ]],5,0),""))</f>
        <v/>
      </c>
      <c r="M7" s="3"/>
      <c r="N7" s="4" t="str">
        <f>RIGHT(IFERROR(VLOOKUP(N6,StudentTableML2[[ホスト名]:[よみ]],2,0),IFERROR(VLOOKUP(N6,StaffTableML2[[ホスト名]:[よみ]],2,0),"")),4)</f>
        <v/>
      </c>
      <c r="O7" s="5" t="str">
        <f>IFERROR(VLOOKUP(N6,StudentTableML2[[ホスト名]:[よみ]],5,0),IFERROR(VLOOKUP(N6,StaffTableML2[[ホスト名]:[よみ]],5,0),""))</f>
        <v/>
      </c>
      <c r="P7" s="3"/>
      <c r="Q7" s="11"/>
      <c r="R7" s="11"/>
    </row>
    <row r="8" spans="1:18" ht="30" customHeight="1" thickBot="1" x14ac:dyDescent="0.25">
      <c r="A8" s="3"/>
      <c r="B8" s="10"/>
      <c r="C8" s="10"/>
      <c r="D8" s="6"/>
      <c r="E8" s="2" t="str">
        <f>IFERROR(VLOOKUP(E6,StudentTableML2[[ホスト名]:[よみ]],3,0),IFERROR(VLOOKUP(E6,StaffTableML2[[ホスト名]:[よみ]],3,0),""))</f>
        <v/>
      </c>
      <c r="F8" s="7" t="str">
        <f>IFERROR(VLOOKUP(E6,StudentTableML2[[ホスト名]:[よみ]],4,0),IFERROR(VLOOKUP(E6,StaffTableML2[[ホスト名]:[よみ]],4,0),""))</f>
        <v/>
      </c>
      <c r="G8" s="6"/>
      <c r="H8" s="2" t="str">
        <f>IFERROR(VLOOKUP(H6,StudentTableML2[[ホスト名]:[よみ]],3,0),IFERROR(VLOOKUP(H6,StaffTableML2[[ホスト名]:[よみ]],3,0),""))</f>
        <v/>
      </c>
      <c r="I8" s="7" t="str">
        <f>IFERROR(VLOOKUP(H6,StudentTableML2[[ホスト名]:[よみ]],4,0),IFERROR(VLOOKUP(H6,StaffTableML2[[ホスト名]:[よみ]],4,0),""))</f>
        <v/>
      </c>
      <c r="J8" s="6"/>
      <c r="K8" s="2" t="str">
        <f>IFERROR(VLOOKUP(K6,StudentTableML2[[ホスト名]:[よみ]],3,0),IFERROR(VLOOKUP(K6,StaffTableML2[[ホスト名]:[よみ]],3,0),""))</f>
        <v/>
      </c>
      <c r="L8" s="7" t="str">
        <f>IFERROR(VLOOKUP(K6,StudentTableML2[[ホスト名]:[よみ]],4,0),IFERROR(VLOOKUP(K6,StaffTableML2[[ホスト名]:[よみ]],4,0),""))</f>
        <v/>
      </c>
      <c r="M8" s="6"/>
      <c r="N8" s="2" t="str">
        <f>IFERROR(VLOOKUP(N6,StudentTableML2[[ホスト名]:[よみ]],3,0),IFERROR(VLOOKUP(N6,StaffTableML2[[ホスト名]:[よみ]],3,0),""))</f>
        <v/>
      </c>
      <c r="O8" s="7" t="str">
        <f>IFERROR(VLOOKUP(N6,StudentTableML2[[ホスト名]:[よみ]],4,0),IFERROR(VLOOKUP(N6,StaffTableML2[[ホスト名]:[よみ]],4,0),""))</f>
        <v/>
      </c>
      <c r="P8" s="3"/>
      <c r="Q8" s="10"/>
      <c r="R8" s="10"/>
    </row>
    <row r="9" spans="1:18" ht="12" customHeight="1" thickBot="1" x14ac:dyDescent="0.25">
      <c r="A9" s="3"/>
      <c r="B9" s="11"/>
      <c r="C9" s="11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0.149999999999999" customHeight="1" x14ac:dyDescent="0.2">
      <c r="A10" s="3"/>
      <c r="B10" s="11"/>
      <c r="C10" s="11"/>
      <c r="D10" s="3"/>
      <c r="E10" s="8" t="s">
        <v>82</v>
      </c>
      <c r="F10" s="9"/>
      <c r="G10" s="3"/>
      <c r="H10" s="8" t="s">
        <v>86</v>
      </c>
      <c r="I10" s="9"/>
      <c r="J10" s="3"/>
      <c r="K10" s="8" t="s">
        <v>98</v>
      </c>
      <c r="L10" s="9"/>
      <c r="M10" s="3"/>
      <c r="N10" s="8" t="s">
        <v>99</v>
      </c>
      <c r="O10" s="9"/>
      <c r="P10" s="3"/>
    </row>
    <row r="11" spans="1:18" ht="20.149999999999999" customHeight="1" x14ac:dyDescent="0.2">
      <c r="A11" s="3"/>
      <c r="B11" s="11"/>
      <c r="C11" s="11"/>
      <c r="D11" s="3"/>
      <c r="E11" s="4" t="str">
        <f>RIGHT(IFERROR(VLOOKUP(E10,StudentTableML2[[ホスト名]:[よみ]],2,0),IFERROR(VLOOKUP(E10,StaffTableML2[[ホスト名]:[よみ]],2,0),"")),4)</f>
        <v/>
      </c>
      <c r="F11" s="5" t="str">
        <f>IFERROR(VLOOKUP(E10,StudentTableML2[[ホスト名]:[よみ]],5,0),IFERROR(VLOOKUP(E10,StaffTableML2[[ホスト名]:[よみ]],5,0),""))</f>
        <v/>
      </c>
      <c r="G11" s="3"/>
      <c r="H11" s="4" t="str">
        <f>RIGHT(IFERROR(VLOOKUP(H10,StudentTableML2[[ホスト名]:[よみ]],2,0),IFERROR(VLOOKUP(H10,StaffTableML2[[ホスト名]:[よみ]],2,0),"")),4)</f>
        <v/>
      </c>
      <c r="I11" s="5" t="str">
        <f>IFERROR(VLOOKUP(H10,StudentTableML2[[ホスト名]:[よみ]],5,0),IFERROR(VLOOKUP(H10,StaffTableML2[[ホスト名]:[よみ]],5,0),""))</f>
        <v/>
      </c>
      <c r="J11" s="3"/>
      <c r="K11" s="4" t="str">
        <f>RIGHT(IFERROR(VLOOKUP(K10,StudentTableML2[[ホスト名]:[よみ]],2,0),IFERROR(VLOOKUP(K10,StaffTableML2[[ホスト名]:[よみ]],2,0),"")),4)</f>
        <v/>
      </c>
      <c r="L11" s="5" t="str">
        <f>IFERROR(VLOOKUP(K10,StudentTableML2[[ホスト名]:[よみ]],5,0),IFERROR(VLOOKUP(K10,StaffTableML2[[ホスト名]:[よみ]],5,0),""))</f>
        <v/>
      </c>
      <c r="M11" s="3"/>
      <c r="N11" s="4" t="str">
        <f>RIGHT(IFERROR(VLOOKUP(N10,StudentTableML2[[ホスト名]:[よみ]],2,0),IFERROR(VLOOKUP(N10,StaffTableML2[[ホスト名]:[よみ]],2,0),"")),4)</f>
        <v/>
      </c>
      <c r="O11" s="5" t="str">
        <f>IFERROR(VLOOKUP(N10,StudentTableML2[[ホスト名]:[よみ]],5,0),IFERROR(VLOOKUP(N10,StaffTableML2[[ホスト名]:[よみ]],5,0),""))</f>
        <v/>
      </c>
      <c r="P11" s="3"/>
    </row>
    <row r="12" spans="1:18" ht="30" customHeight="1" thickBot="1" x14ac:dyDescent="0.25">
      <c r="A12" s="3"/>
      <c r="B12" s="10"/>
      <c r="C12" s="10"/>
      <c r="D12" s="6"/>
      <c r="E12" s="2" t="str">
        <f>IFERROR(VLOOKUP(E10,StudentTableML2[[ホスト名]:[よみ]],3,0),IFERROR(VLOOKUP(E10,StaffTableML2[[ホスト名]:[よみ]],3,0),""))</f>
        <v/>
      </c>
      <c r="F12" s="7" t="str">
        <f>IFERROR(VLOOKUP(E10,StudentTableML2[[ホスト名]:[よみ]],4,0),IFERROR(VLOOKUP(E10,StaffTableML2[[ホスト名]:[よみ]],4,0),""))</f>
        <v/>
      </c>
      <c r="G12" s="6"/>
      <c r="H12" s="2" t="str">
        <f>IFERROR(VLOOKUP(H10,StudentTableML2[[ホスト名]:[よみ]],3,0),IFERROR(VLOOKUP(H10,StaffTableML2[[ホスト名]:[よみ]],3,0),""))</f>
        <v/>
      </c>
      <c r="I12" s="7" t="str">
        <f>IFERROR(VLOOKUP(H10,StudentTableML2[[ホスト名]:[よみ]],4,0),IFERROR(VLOOKUP(H10,StaffTableML2[[ホスト名]:[よみ]],4,0),""))</f>
        <v/>
      </c>
      <c r="J12" s="6"/>
      <c r="K12" s="2" t="str">
        <f>IFERROR(VLOOKUP(K10,StudentTableML2[[ホスト名]:[よみ]],3,0),IFERROR(VLOOKUP(K10,StaffTableML2[[ホスト名]:[よみ]],3,0),""))</f>
        <v/>
      </c>
      <c r="L12" s="7" t="str">
        <f>IFERROR(VLOOKUP(K10,StudentTableML2[[ホスト名]:[よみ]],4,0),IFERROR(VLOOKUP(K10,StaffTableML2[[ホスト名]:[よみ]],4,0),""))</f>
        <v/>
      </c>
      <c r="M12" s="6"/>
      <c r="N12" s="2" t="str">
        <f>IFERROR(VLOOKUP(N10,StudentTableML2[[ホスト名]:[よみ]],3,0),IFERROR(VLOOKUP(N10,StaffTableML2[[ホスト名]:[よみ]],3,0),""))</f>
        <v/>
      </c>
      <c r="O12" s="7" t="str">
        <f>IFERROR(VLOOKUP(N10,StudentTableML2[[ホスト名]:[よみ]],4,0),IFERROR(VLOOKUP(N10,StaffTableML2[[ホスト名]:[よみ]],4,0),""))</f>
        <v/>
      </c>
      <c r="P12" s="3"/>
    </row>
    <row r="13" spans="1:18" ht="12" customHeight="1" thickBo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0.149999999999999" customHeight="1" x14ac:dyDescent="0.2">
      <c r="A14" s="3"/>
      <c r="B14" s="8" t="s">
        <v>164</v>
      </c>
      <c r="C14" s="9"/>
      <c r="D14" s="3"/>
      <c r="E14" s="8" t="s">
        <v>89</v>
      </c>
      <c r="F14" s="9"/>
      <c r="G14" s="3"/>
      <c r="H14" s="8" t="s">
        <v>94</v>
      </c>
      <c r="I14" s="9"/>
      <c r="J14" s="3"/>
      <c r="K14" s="8" t="s">
        <v>93</v>
      </c>
      <c r="L14" s="9"/>
      <c r="M14" s="3"/>
      <c r="N14" s="8" t="s">
        <v>88</v>
      </c>
      <c r="O14" s="9"/>
      <c r="P14" s="3"/>
      <c r="Q14" s="3"/>
      <c r="R14" s="3"/>
    </row>
    <row r="15" spans="1:18" ht="20.149999999999999" customHeight="1" x14ac:dyDescent="0.2">
      <c r="A15" s="3"/>
      <c r="B15" s="4" t="str">
        <f>RIGHT(IFERROR(VLOOKUP(B14,StudentTableML2[[ホスト名]:[よみ]],2,0),IFERROR(VLOOKUP(B14,StaffTableML2[[ホスト名]:[よみ]],2,0),"")),4)</f>
        <v/>
      </c>
      <c r="C15" s="5" t="str">
        <f>IFERROR(VLOOKUP(B14,StudentTableML2[[ホスト名]:[よみ]],5,0),IFERROR(VLOOKUP(B14,StaffTableML2[[ホスト名]:[よみ]],5,0),""))</f>
        <v/>
      </c>
      <c r="D15" s="3"/>
      <c r="E15" s="4" t="str">
        <f>RIGHT(IFERROR(VLOOKUP(E14,StudentTableML2[[ホスト名]:[よみ]],2,0),IFERROR(VLOOKUP(E14,StaffTableML2[[ホスト名]:[よみ]],2,0),"")),4)</f>
        <v/>
      </c>
      <c r="F15" s="5" t="str">
        <f>IFERROR(VLOOKUP(E14,StudentTableML2[[ホスト名]:[よみ]],5,0),IFERROR(VLOOKUP(E14,StaffTableML2[[ホスト名]:[よみ]],5,0),""))</f>
        <v/>
      </c>
      <c r="G15" s="3"/>
      <c r="H15" s="4" t="str">
        <f>RIGHT(IFERROR(VLOOKUP(H14,StudentTableML2[[ホスト名]:[よみ]],2,0),IFERROR(VLOOKUP(H14,StaffTableML2[[ホスト名]:[よみ]],2,0),"")),4)</f>
        <v/>
      </c>
      <c r="I15" s="5" t="str">
        <f>IFERROR(VLOOKUP(H14,StudentTableML2[[ホスト名]:[よみ]],5,0),IFERROR(VLOOKUP(H14,StaffTableML2[[ホスト名]:[よみ]],5,0),""))</f>
        <v/>
      </c>
      <c r="J15" s="3"/>
      <c r="K15" s="4" t="str">
        <f>RIGHT(IFERROR(VLOOKUP(K14,StudentTableML2[[ホスト名]:[よみ]],2,0),IFERROR(VLOOKUP(K14,StaffTableML2[[ホスト名]:[よみ]],2,0),"")),4)</f>
        <v/>
      </c>
      <c r="L15" s="5" t="str">
        <f>IFERROR(VLOOKUP(K14,StudentTableML2[[ホスト名]:[よみ]],5,0),IFERROR(VLOOKUP(K14,StaffTableML2[[ホスト名]:[よみ]],5,0),""))</f>
        <v/>
      </c>
      <c r="M15" s="3"/>
      <c r="N15" s="4" t="str">
        <f>RIGHT(IFERROR(VLOOKUP(N14,StudentTableML2[[ホスト名]:[よみ]],2,0),IFERROR(VLOOKUP(N14,StaffTableML2[[ホスト名]:[よみ]],2,0),"")),4)</f>
        <v/>
      </c>
      <c r="O15" s="5" t="str">
        <f>IFERROR(VLOOKUP(N14,StudentTableML2[[ホスト名]:[よみ]],5,0),IFERROR(VLOOKUP(N14,StaffTableML2[[ホスト名]:[よみ]],5,0),""))</f>
        <v/>
      </c>
      <c r="P15" s="3"/>
      <c r="Q15" s="3"/>
      <c r="R15" s="3"/>
    </row>
    <row r="16" spans="1:18" ht="30" customHeight="1" thickBot="1" x14ac:dyDescent="0.25">
      <c r="A16" s="3"/>
      <c r="B16" s="2" t="str">
        <f>IFERROR(VLOOKUP(B14,StudentTableML2[[ホスト名]:[よみ]],3,0),IFERROR(VLOOKUP(B14,StaffTableML2[[ホスト名]:[よみ]],3,0),""))</f>
        <v/>
      </c>
      <c r="C16" s="7" t="str">
        <f>IFERROR(VLOOKUP(B14,StudentTableML2[[ホスト名]:[よみ]],4,0),IFERROR(VLOOKUP(B14,StaffTableML2[[ホスト名]:[よみ]],4,0),""))</f>
        <v/>
      </c>
      <c r="D16" s="6"/>
      <c r="E16" s="2" t="str">
        <f>IFERROR(VLOOKUP(E14,StudentTableML2[[ホスト名]:[よみ]],3,0),IFERROR(VLOOKUP(E14,StaffTableML2[[ホスト名]:[よみ]],3,0),""))</f>
        <v/>
      </c>
      <c r="F16" s="7" t="str">
        <f>IFERROR(VLOOKUP(E14,StudentTableML2[[ホスト名]:[よみ]],4,0),IFERROR(VLOOKUP(E14,StaffTableML2[[ホスト名]:[よみ]],4,0),""))</f>
        <v/>
      </c>
      <c r="G16" s="6"/>
      <c r="H16" s="2" t="str">
        <f>IFERROR(VLOOKUP(H14,StudentTableML2[[ホスト名]:[よみ]],3,0),IFERROR(VLOOKUP(H14,StaffTableML2[[ホスト名]:[よみ]],3,0),""))</f>
        <v/>
      </c>
      <c r="I16" s="7" t="str">
        <f>IFERROR(VLOOKUP(H14,StudentTableML2[[ホスト名]:[よみ]],4,0),IFERROR(VLOOKUP(H14,StaffTableML2[[ホスト名]:[よみ]],4,0),""))</f>
        <v/>
      </c>
      <c r="J16" s="6"/>
      <c r="K16" s="2" t="str">
        <f>IFERROR(VLOOKUP(K14,StudentTableML2[[ホスト名]:[よみ]],3,0),IFERROR(VLOOKUP(K14,StaffTableML2[[ホスト名]:[よみ]],3,0),""))</f>
        <v/>
      </c>
      <c r="L16" s="7" t="str">
        <f>IFERROR(VLOOKUP(K14,StudentTableML2[[ホスト名]:[よみ]],4,0),IFERROR(VLOOKUP(K14,StaffTableML2[[ホスト名]:[よみ]],4,0),""))</f>
        <v/>
      </c>
      <c r="M16" s="6"/>
      <c r="N16" s="2" t="str">
        <f>IFERROR(VLOOKUP(N14,StudentTableML2[[ホスト名]:[よみ]],3,0),IFERROR(VLOOKUP(N14,StaffTableML2[[ホスト名]:[よみ]],3,0),""))</f>
        <v/>
      </c>
      <c r="O16" s="7" t="str">
        <f>IFERROR(VLOOKUP(N14,StudentTableML2[[ホスト名]:[よみ]],4,0),IFERROR(VLOOKUP(N14,StaffTableML2[[ホスト名]:[よみ]],4,0),""))</f>
        <v/>
      </c>
      <c r="P16" s="3"/>
      <c r="Q16" s="3"/>
      <c r="R16" s="3"/>
    </row>
    <row r="17" spans="1:19" ht="12" customHeight="1" thickBo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9" ht="20.149999999999999" customHeight="1" x14ac:dyDescent="0.2">
      <c r="A18" s="3"/>
      <c r="B18" s="8" t="s">
        <v>163</v>
      </c>
      <c r="C18" s="9"/>
      <c r="D18" s="3"/>
      <c r="E18" s="8" t="s">
        <v>78</v>
      </c>
      <c r="F18" s="9"/>
      <c r="G18" s="3"/>
      <c r="H18" s="8" t="s">
        <v>85</v>
      </c>
      <c r="I18" s="9"/>
      <c r="J18" s="3"/>
      <c r="K18" s="8" t="s">
        <v>162</v>
      </c>
      <c r="L18" s="9"/>
      <c r="M18" s="3"/>
      <c r="N18" s="8" t="s">
        <v>87</v>
      </c>
      <c r="O18" s="9"/>
      <c r="P18" s="3"/>
      <c r="Q18" s="3"/>
      <c r="R18" s="3"/>
    </row>
    <row r="19" spans="1:19" ht="20.149999999999999" customHeight="1" x14ac:dyDescent="0.2">
      <c r="A19" s="3"/>
      <c r="B19" s="4" t="str">
        <f>RIGHT(IFERROR(VLOOKUP(B18,StudentTableML2[[ホスト名]:[よみ]],2,0),IFERROR(VLOOKUP(B18,StaffTableML2[[ホスト名]:[よみ]],2,0),"")),4)</f>
        <v/>
      </c>
      <c r="C19" s="5" t="str">
        <f>IFERROR(VLOOKUP(B18,StudentTableML2[[ホスト名]:[よみ]],5,0),IFERROR(VLOOKUP(B18,StaffTableML2[[ホスト名]:[よみ]],5,0),""))</f>
        <v/>
      </c>
      <c r="D19" s="3"/>
      <c r="E19" s="4" t="str">
        <f>RIGHT(IFERROR(VLOOKUP(E18,StudentTableML2[[ホスト名]:[よみ]],2,0),IFERROR(VLOOKUP(E18,StaffTableML2[[ホスト名]:[よみ]],2,0),"")),4)</f>
        <v/>
      </c>
      <c r="F19" s="5" t="str">
        <f>IFERROR(VLOOKUP(E18,StudentTableML2[[ホスト名]:[よみ]],5,0),IFERROR(VLOOKUP(E18,StaffTableML2[[ホスト名]:[よみ]],5,0),""))</f>
        <v/>
      </c>
      <c r="G19" s="3"/>
      <c r="H19" s="4" t="str">
        <f>RIGHT(IFERROR(VLOOKUP(H18,StudentTableML2[[ホスト名]:[よみ]],2,0),IFERROR(VLOOKUP(H18,StaffTableML2[[ホスト名]:[よみ]],2,0),"")),4)</f>
        <v/>
      </c>
      <c r="I19" s="5" t="str">
        <f>IFERROR(VLOOKUP(H18,StudentTableML2[[ホスト名]:[よみ]],5,0),IFERROR(VLOOKUP(H18,StaffTableML2[[ホスト名]:[よみ]],5,0),""))</f>
        <v/>
      </c>
      <c r="J19" s="3"/>
      <c r="K19" s="4" t="str">
        <f>RIGHT(IFERROR(VLOOKUP(K18,StudentTableML2[[ホスト名]:[よみ]],2,0),IFERROR(VLOOKUP(K18,StaffTableML2[[ホスト名]:[よみ]],2,0),"")),4)</f>
        <v/>
      </c>
      <c r="L19" s="5" t="str">
        <f>IFERROR(VLOOKUP(K18,StudentTableML2[[ホスト名]:[よみ]],5,0),IFERROR(VLOOKUP(K18,StaffTableML2[[ホスト名]:[よみ]],5,0),""))</f>
        <v/>
      </c>
      <c r="M19" s="3"/>
      <c r="N19" s="4" t="str">
        <f>RIGHT(IFERROR(VLOOKUP(N18,StudentTableML2[[ホスト名]:[よみ]],2,0),IFERROR(VLOOKUP(N18,StaffTableML2[[ホスト名]:[よみ]],2,0),"")),4)</f>
        <v/>
      </c>
      <c r="O19" s="5" t="str">
        <f>IFERROR(VLOOKUP(N18,StudentTableML2[[ホスト名]:[よみ]],5,0),IFERROR(VLOOKUP(N18,StaffTableML2[[ホスト名]:[よみ]],5,0),""))</f>
        <v/>
      </c>
      <c r="P19" s="3"/>
      <c r="Q19" s="3"/>
      <c r="R19" s="3"/>
    </row>
    <row r="20" spans="1:19" ht="30" customHeight="1" thickBot="1" x14ac:dyDescent="0.25">
      <c r="A20" s="3"/>
      <c r="B20" s="2" t="str">
        <f>IFERROR(VLOOKUP(B18,StudentTableML2[[ホスト名]:[よみ]],3,0),IFERROR(VLOOKUP(B18,StaffTableML2[[ホスト名]:[よみ]],3,0),""))</f>
        <v/>
      </c>
      <c r="C20" s="7" t="str">
        <f>IFERROR(VLOOKUP(B18,StudentTableML2[[ホスト名]:[よみ]],4,0),IFERROR(VLOOKUP(B18,StaffTableML2[[ホスト名]:[よみ]],4,0),""))</f>
        <v/>
      </c>
      <c r="D20" s="6"/>
      <c r="E20" s="2" t="str">
        <f>IFERROR(VLOOKUP(E18,StudentTableML2[[ホスト名]:[よみ]],3,0),IFERROR(VLOOKUP(E18,StaffTableML2[[ホスト名]:[よみ]],3,0),""))</f>
        <v/>
      </c>
      <c r="F20" s="7" t="str">
        <f>IFERROR(VLOOKUP(E18,StudentTableML2[[ホスト名]:[よみ]],4,0),IFERROR(VLOOKUP(E18,StaffTableML2[[ホスト名]:[よみ]],4,0),""))</f>
        <v/>
      </c>
      <c r="G20" s="6"/>
      <c r="H20" s="2" t="str">
        <f>IFERROR(VLOOKUP(H18,StudentTableML2[[ホスト名]:[よみ]],3,0),IFERROR(VLOOKUP(H18,StaffTableML2[[ホスト名]:[よみ]],3,0),""))</f>
        <v/>
      </c>
      <c r="I20" s="7" t="str">
        <f>IFERROR(VLOOKUP(H18,StudentTableML2[[ホスト名]:[よみ]],4,0),IFERROR(VLOOKUP(H18,StaffTableML2[[ホスト名]:[よみ]],4,0),""))</f>
        <v/>
      </c>
      <c r="J20" s="6"/>
      <c r="K20" s="2" t="str">
        <f>IFERROR(VLOOKUP(K18,StudentTableML2[[ホスト名]:[よみ]],3,0),IFERROR(VLOOKUP(K18,StaffTableML2[[ホスト名]:[よみ]],3,0),""))</f>
        <v/>
      </c>
      <c r="L20" s="7" t="str">
        <f>IFERROR(VLOOKUP(K18,StudentTableML2[[ホスト名]:[よみ]],4,0),IFERROR(VLOOKUP(K18,StaffTableML2[[ホスト名]:[よみ]],4,0),""))</f>
        <v/>
      </c>
      <c r="M20" s="6"/>
      <c r="N20" s="2" t="str">
        <f>IFERROR(VLOOKUP(N18,StudentTableML2[[ホスト名]:[よみ]],3,0),IFERROR(VLOOKUP(N18,StaffTableML2[[ホスト名]:[よみ]],3,0),""))</f>
        <v/>
      </c>
      <c r="O20" s="7" t="str">
        <f>IFERROR(VLOOKUP(N18,StudentTableML2[[ホスト名]:[よみ]],4,0),IFERROR(VLOOKUP(N18,StaffTableML2[[ホスト名]:[よみ]],4,0),""))</f>
        <v/>
      </c>
      <c r="P20" s="3"/>
      <c r="Q20" s="3"/>
      <c r="R20" s="3"/>
    </row>
    <row r="21" spans="1:19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9" ht="20.149999999999999" customHeight="1" x14ac:dyDescent="0.2">
      <c r="A22" s="50"/>
      <c r="B22" s="3"/>
      <c r="C22" s="3"/>
      <c r="D22" s="3"/>
      <c r="E22" s="8" t="s">
        <v>161</v>
      </c>
      <c r="F22" s="9"/>
      <c r="G22" s="3"/>
      <c r="H22" s="8" t="s">
        <v>79</v>
      </c>
      <c r="I22" s="9"/>
      <c r="J22" s="3"/>
      <c r="K22" s="8" t="s">
        <v>160</v>
      </c>
      <c r="L22" s="9"/>
      <c r="M22" s="3"/>
      <c r="N22" s="8" t="s">
        <v>91</v>
      </c>
      <c r="O22" s="9"/>
      <c r="P22" s="47" t="s">
        <v>222</v>
      </c>
      <c r="Q22" s="3"/>
      <c r="R22" s="3"/>
    </row>
    <row r="23" spans="1:19" ht="20.149999999999999" customHeight="1" x14ac:dyDescent="0.2">
      <c r="A23" s="50"/>
      <c r="B23" s="38"/>
      <c r="C23" s="38"/>
      <c r="D23" s="3"/>
      <c r="E23" s="4" t="str">
        <f>RIGHT(IFERROR(VLOOKUP(E22,StudentTableML2[[ホスト名]:[よみ]],2,0),IFERROR(VLOOKUP(E22,StaffTableML2[[ホスト名]:[よみ]],2,0),"")),4)</f>
        <v/>
      </c>
      <c r="F23" s="5" t="str">
        <f>IFERROR(VLOOKUP(E22,StudentTableML2[[ホスト名]:[よみ]],5,0),IFERROR(VLOOKUP(E22,StaffTableML2[[ホスト名]:[よみ]],5,0),""))</f>
        <v/>
      </c>
      <c r="G23" s="3"/>
      <c r="H23" s="4" t="str">
        <f>RIGHT(IFERROR(VLOOKUP(H22,StudentTableML2[[ホスト名]:[よみ]],2,0),IFERROR(VLOOKUP(H22,StaffTableML2[[ホスト名]:[よみ]],2,0),"")),4)</f>
        <v/>
      </c>
      <c r="I23" s="5" t="str">
        <f>IFERROR(VLOOKUP(H22,StudentTableML2[[ホスト名]:[よみ]],5,0),IFERROR(VLOOKUP(H22,StaffTableML2[[ホスト名]:[よみ]],5,0),""))</f>
        <v/>
      </c>
      <c r="J23" s="3"/>
      <c r="K23" s="4" t="str">
        <f>RIGHT(IFERROR(VLOOKUP(K22,StudentTableML2[[ホスト名]:[よみ]],2,0),IFERROR(VLOOKUP(K22,StaffTableML2[[ホスト名]:[よみ]],2,0),"")),4)</f>
        <v/>
      </c>
      <c r="L23" s="5" t="str">
        <f>IFERROR(VLOOKUP(K22,StudentTableML2[[ホスト名]:[よみ]],5,0),IFERROR(VLOOKUP(K22,StaffTableML2[[ホスト名]:[よみ]],5,0),""))</f>
        <v/>
      </c>
      <c r="M23" s="3"/>
      <c r="N23" s="4" t="str">
        <f>RIGHT(IFERROR(VLOOKUP(N22,StudentTableML2[[ホスト名]:[よみ]],2,0),IFERROR(VLOOKUP(N22,StaffTableML2[[ホスト名]:[よみ]],2,0),"")),4)</f>
        <v/>
      </c>
      <c r="O23" s="5" t="str">
        <f>IFERROR(VLOOKUP(N22,StudentTableML2[[ホスト名]:[よみ]],5,0),IFERROR(VLOOKUP(N22,StaffTableML2[[ホスト名]:[よみ]],5,0),""))</f>
        <v/>
      </c>
      <c r="P23" s="48"/>
      <c r="Q23" s="3"/>
      <c r="R23" s="3"/>
    </row>
    <row r="24" spans="1:19" ht="30" customHeight="1" thickBot="1" x14ac:dyDescent="0.25">
      <c r="A24" s="50"/>
      <c r="B24" s="39"/>
      <c r="C24" s="39"/>
      <c r="D24" s="6"/>
      <c r="E24" s="2" t="str">
        <f>IFERROR(VLOOKUP(E22,StudentTableML2[[ホスト名]:[よみ]],3,0),IFERROR(VLOOKUP(E22,StaffTableML2[[ホスト名]:[よみ]],3,0),""))</f>
        <v/>
      </c>
      <c r="F24" s="7" t="str">
        <f>IFERROR(VLOOKUP(E22,StudentTableML2[[ホスト名]:[よみ]],4,0),IFERROR(VLOOKUP(E22,StaffTableML2[[ホスト名]:[よみ]],4,0),""))</f>
        <v/>
      </c>
      <c r="G24" s="6"/>
      <c r="H24" s="2" t="str">
        <f>IFERROR(VLOOKUP(H22,StudentTableML2[[ホスト名]:[よみ]],3,0),IFERROR(VLOOKUP(H22,StaffTableML2[[ホスト名]:[よみ]],3,0),""))</f>
        <v/>
      </c>
      <c r="I24" s="7" t="str">
        <f>IFERROR(VLOOKUP(H22,StudentTableML2[[ホスト名]:[よみ]],4,0),IFERROR(VLOOKUP(H22,StaffTableML2[[ホスト名]:[よみ]],4,0),""))</f>
        <v/>
      </c>
      <c r="J24" s="6"/>
      <c r="K24" s="2" t="str">
        <f>IFERROR(VLOOKUP(K22,StudentTableML2[[ホスト名]:[よみ]],3,0),IFERROR(VLOOKUP(K22,StaffTableML2[[ホスト名]:[よみ]],3,0),""))</f>
        <v/>
      </c>
      <c r="L24" s="7" t="str">
        <f>IFERROR(VLOOKUP(K22,StudentTableML2[[ホスト名]:[よみ]],4,0),IFERROR(VLOOKUP(K22,StaffTableML2[[ホスト名]:[よみ]],4,0),""))</f>
        <v/>
      </c>
      <c r="M24" s="6"/>
      <c r="N24" s="2" t="str">
        <f>IFERROR(VLOOKUP(N22,StudentTableML2[[ホスト名]:[よみ]],3,0),IFERROR(VLOOKUP(N22,StaffTableML2[[ホスト名]:[よみ]],3,0),""))</f>
        <v/>
      </c>
      <c r="O24" s="7" t="str">
        <f>IFERROR(VLOOKUP(N22,StudentTableML2[[ホスト名]:[よみ]],4,0),IFERROR(VLOOKUP(N22,StaffTableML2[[ホスト名]:[よみ]],4,0),""))</f>
        <v/>
      </c>
      <c r="P24" s="48"/>
      <c r="Q24" s="3"/>
      <c r="R24" s="3"/>
      <c r="S24" s="6"/>
    </row>
    <row r="25" spans="1:19" ht="12" customHeight="1" thickBo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9" ht="20.149999999999999" customHeight="1" x14ac:dyDescent="0.2">
      <c r="A26" s="3"/>
      <c r="B26" s="8" t="s">
        <v>108</v>
      </c>
      <c r="C26" s="9"/>
      <c r="D26" s="3"/>
      <c r="E26" s="8" t="s">
        <v>80</v>
      </c>
      <c r="F26" s="9"/>
      <c r="G26" s="3"/>
      <c r="H26" s="8" t="s">
        <v>102</v>
      </c>
      <c r="I26" s="9"/>
      <c r="J26" s="3"/>
      <c r="K26" s="8" t="s">
        <v>81</v>
      </c>
      <c r="L26" s="9"/>
      <c r="M26" s="3"/>
      <c r="N26" s="8" t="s">
        <v>159</v>
      </c>
      <c r="O26" s="9"/>
      <c r="P26" s="3"/>
      <c r="Q26" s="3"/>
      <c r="R26" s="3"/>
    </row>
    <row r="27" spans="1:19" ht="20.149999999999999" customHeight="1" x14ac:dyDescent="0.2">
      <c r="A27" s="3"/>
      <c r="B27" s="4" t="str">
        <f>RIGHT(IFERROR(VLOOKUP(B26,StudentTableML2[[ホスト名]:[よみ]],2,0),IFERROR(VLOOKUP(B26,StaffTableML2[[ホスト名]:[よみ]],2,0),"")),4)</f>
        <v/>
      </c>
      <c r="C27" s="5" t="str">
        <f>IFERROR(VLOOKUP(B26,StudentTableML2[[ホスト名]:[よみ]],5,0),IFERROR(VLOOKUP(B26,StaffTableML2[[ホスト名]:[よみ]],5,0),""))</f>
        <v/>
      </c>
      <c r="D27" s="3"/>
      <c r="E27" s="4" t="str">
        <f>RIGHT(IFERROR(VLOOKUP(E26,StudentTableML2[[ホスト名]:[よみ]],2,0),IFERROR(VLOOKUP(E26,StaffTableML2[[ホスト名]:[よみ]],2,0),"")),4)</f>
        <v/>
      </c>
      <c r="F27" s="5" t="str">
        <f>IFERROR(VLOOKUP(E26,StudentTableML2[[ホスト名]:[よみ]],5,0),IFERROR(VLOOKUP(E26,StaffTableML2[[ホスト名]:[よみ]],5,0),""))</f>
        <v/>
      </c>
      <c r="G27" s="3"/>
      <c r="H27" s="4" t="str">
        <f>RIGHT(IFERROR(VLOOKUP(H26,StudentTableML2[[ホスト名]:[よみ]],2,0),IFERROR(VLOOKUP(H26,StaffTableML2[[ホスト名]:[よみ]],2,0),"")),4)</f>
        <v/>
      </c>
      <c r="I27" s="5" t="str">
        <f>IFERROR(VLOOKUP(H26,StudentTableML2[[ホスト名]:[よみ]],5,0),IFERROR(VLOOKUP(H26,StaffTableML2[[ホスト名]:[よみ]],5,0),""))</f>
        <v/>
      </c>
      <c r="J27" s="3"/>
      <c r="K27" s="4" t="str">
        <f>RIGHT(IFERROR(VLOOKUP(K26,StudentTableML2[[ホスト名]:[よみ]],2,0),IFERROR(VLOOKUP(K26,StaffTableML2[[ホスト名]:[よみ]],2,0),"")),4)</f>
        <v/>
      </c>
      <c r="L27" s="5" t="str">
        <f>IFERROR(VLOOKUP(K26,StudentTableML2[[ホスト名]:[よみ]],5,0),IFERROR(VLOOKUP(K26,StaffTableML2[[ホスト名]:[よみ]],5,0),""))</f>
        <v/>
      </c>
      <c r="M27" s="3"/>
      <c r="N27" s="4" t="str">
        <f>RIGHT(IFERROR(VLOOKUP(N26,StudentTableML2[[ホスト名]:[よみ]],2,0),IFERROR(VLOOKUP(N26,StaffTableML2[[ホスト名]:[よみ]],2,0),"")),4)</f>
        <v/>
      </c>
      <c r="O27" s="5" t="str">
        <f>IFERROR(VLOOKUP(N26,StudentTableML2[[ホスト名]:[よみ]],5,0),IFERROR(VLOOKUP(N26,StaffTableML2[[ホスト名]:[よみ]],5,0),""))</f>
        <v/>
      </c>
      <c r="P27" s="3"/>
      <c r="Q27" s="3"/>
      <c r="R27" s="3"/>
    </row>
    <row r="28" spans="1:19" ht="30" customHeight="1" thickBot="1" x14ac:dyDescent="0.25">
      <c r="A28" s="3"/>
      <c r="B28" s="2" t="str">
        <f>IFERROR(VLOOKUP(B26,StudentTableML2[[ホスト名]:[よみ]],3,0),IFERROR(VLOOKUP(B26,StaffTableML2[[ホスト名]:[よみ]],3,0),""))</f>
        <v/>
      </c>
      <c r="C28" s="7" t="str">
        <f>IFERROR(VLOOKUP(B26,StudentTableML2[[ホスト名]:[よみ]],4,0),IFERROR(VLOOKUP(B26,StaffTableML2[[ホスト名]:[よみ]],4,0),""))</f>
        <v/>
      </c>
      <c r="D28" s="6"/>
      <c r="E28" s="2" t="str">
        <f>IFERROR(VLOOKUP(E26,StudentTableML2[[ホスト名]:[よみ]],3,0),IFERROR(VLOOKUP(E26,StaffTableML2[[ホスト名]:[よみ]],3,0),""))</f>
        <v/>
      </c>
      <c r="F28" s="7" t="str">
        <f>IFERROR(VLOOKUP(E26,StudentTableML2[[ホスト名]:[よみ]],4,0),IFERROR(VLOOKUP(E26,StaffTableML2[[ホスト名]:[よみ]],4,0),""))</f>
        <v/>
      </c>
      <c r="G28" s="6"/>
      <c r="H28" s="2" t="str">
        <f>IFERROR(VLOOKUP(H26,StudentTableML2[[ホスト名]:[よみ]],3,0),IFERROR(VLOOKUP(H26,StaffTableML2[[ホスト名]:[よみ]],3,0),""))</f>
        <v/>
      </c>
      <c r="I28" s="7" t="str">
        <f>IFERROR(VLOOKUP(H26,StudentTableML2[[ホスト名]:[よみ]],4,0),IFERROR(VLOOKUP(H26,StaffTableML2[[ホスト名]:[よみ]],4,0),""))</f>
        <v/>
      </c>
      <c r="J28" s="6"/>
      <c r="K28" s="2" t="str">
        <f>IFERROR(VLOOKUP(K26,StudentTableML2[[ホスト名]:[よみ]],3,0),IFERROR(VLOOKUP(K26,StaffTableML2[[ホスト名]:[よみ]],3,0),""))</f>
        <v/>
      </c>
      <c r="L28" s="7" t="str">
        <f>IFERROR(VLOOKUP(K26,StudentTableML2[[ホスト名]:[よみ]],4,0),IFERROR(VLOOKUP(K26,StaffTableML2[[ホスト名]:[よみ]],4,0),""))</f>
        <v/>
      </c>
      <c r="M28" s="6"/>
      <c r="N28" s="2" t="str">
        <f>IFERROR(VLOOKUP(N26,StudentTableML2[[ホスト名]:[よみ]],3,0),IFERROR(VLOOKUP(N26,StaffTableML2[[ホスト名]:[よみ]],3,0),""))</f>
        <v/>
      </c>
      <c r="O28" s="7" t="str">
        <f>IFERROR(VLOOKUP(N26,StudentTableML2[[ホスト名]:[よみ]],4,0),IFERROR(VLOOKUP(N26,StaffTableML2[[ホスト名]:[よみ]],4,0),""))</f>
        <v/>
      </c>
      <c r="P28" s="3"/>
      <c r="Q28" s="3"/>
      <c r="R28" s="3"/>
    </row>
    <row r="29" spans="1:19" ht="12" customHeight="1" thickBo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9" ht="20.149999999999999" customHeight="1" x14ac:dyDescent="0.2">
      <c r="A30" s="3"/>
      <c r="B30" s="8" t="s">
        <v>111</v>
      </c>
      <c r="C30" s="9"/>
      <c r="D30" s="3"/>
      <c r="E30" s="8" t="s">
        <v>84</v>
      </c>
      <c r="F30" s="9"/>
      <c r="G30" s="3"/>
      <c r="H30" s="8" t="s">
        <v>100</v>
      </c>
      <c r="I30" s="9"/>
      <c r="J30" s="3"/>
      <c r="K30" s="8" t="s">
        <v>158</v>
      </c>
      <c r="L30" s="9"/>
      <c r="M30" s="3"/>
      <c r="N30" s="8" t="s">
        <v>106</v>
      </c>
      <c r="O30" s="9"/>
      <c r="P30" s="3"/>
      <c r="Q30" s="3"/>
      <c r="R30" s="3"/>
    </row>
    <row r="31" spans="1:19" ht="20.149999999999999" customHeight="1" x14ac:dyDescent="0.2">
      <c r="A31" s="3"/>
      <c r="B31" s="4" t="str">
        <f>RIGHT(IFERROR(VLOOKUP(B30,StudentTableML2[[ホスト名]:[よみ]],2,0),IFERROR(VLOOKUP(B30,StaffTableML2[[ホスト名]:[よみ]],2,0),"")),4)</f>
        <v/>
      </c>
      <c r="C31" s="5" t="str">
        <f>IFERROR(VLOOKUP(B30,StudentTableML2[[ホスト名]:[よみ]],5,0),IFERROR(VLOOKUP(B30,StaffTableML2[[ホスト名]:[よみ]],5,0),""))</f>
        <v/>
      </c>
      <c r="D31" s="3"/>
      <c r="E31" s="4" t="str">
        <f>RIGHT(IFERROR(VLOOKUP(E30,StudentTableML2[[ホスト名]:[よみ]],2,0),IFERROR(VLOOKUP(E30,StaffTableML2[[ホスト名]:[よみ]],2,0),"")),4)</f>
        <v/>
      </c>
      <c r="F31" s="5" t="str">
        <f>IFERROR(VLOOKUP(E30,StudentTableML2[[ホスト名]:[よみ]],5,0),IFERROR(VLOOKUP(E30,StaffTableML2[[ホスト名]:[よみ]],5,0),""))</f>
        <v/>
      </c>
      <c r="G31" s="3"/>
      <c r="H31" s="4" t="str">
        <f>RIGHT(IFERROR(VLOOKUP(H30,StudentTableML2[[ホスト名]:[よみ]],2,0),IFERROR(VLOOKUP(H30,StaffTableML2[[ホスト名]:[よみ]],2,0),"")),4)</f>
        <v/>
      </c>
      <c r="I31" s="5" t="str">
        <f>IFERROR(VLOOKUP(H30,StudentTableML2[[ホスト名]:[よみ]],5,0),IFERROR(VLOOKUP(H30,StaffTableML2[[ホスト名]:[よみ]],5,0),""))</f>
        <v/>
      </c>
      <c r="J31" s="3"/>
      <c r="K31" s="4" t="str">
        <f>RIGHT(IFERROR(VLOOKUP(K30,StudentTableML2[[ホスト名]:[よみ]],2,0),IFERROR(VLOOKUP(K30,StaffTableML2[[ホスト名]:[よみ]],2,0),"")),4)</f>
        <v/>
      </c>
      <c r="L31" s="5" t="str">
        <f>IFERROR(VLOOKUP(K30,StudentTableML2[[ホスト名]:[よみ]],5,0),IFERROR(VLOOKUP(K30,StaffTableML2[[ホスト名]:[よみ]],5,0),""))</f>
        <v/>
      </c>
      <c r="M31" s="3"/>
      <c r="N31" s="4" t="str">
        <f>RIGHT(IFERROR(VLOOKUP(N30,StudentTableML2[[ホスト名]:[よみ]],2,0),IFERROR(VLOOKUP(N30,StaffTableML2[[ホスト名]:[よみ]],2,0),"")),4)</f>
        <v/>
      </c>
      <c r="O31" s="5" t="str">
        <f>IFERROR(VLOOKUP(N30,StudentTableML2[[ホスト名]:[よみ]],5,0),IFERROR(VLOOKUP(N30,StaffTableML2[[ホスト名]:[よみ]],5,0),""))</f>
        <v/>
      </c>
      <c r="P31" s="3"/>
      <c r="Q31" s="3"/>
      <c r="R31" s="3"/>
    </row>
    <row r="32" spans="1:19" ht="30" customHeight="1" thickBot="1" x14ac:dyDescent="0.25">
      <c r="A32" s="3"/>
      <c r="B32" s="2" t="str">
        <f>IFERROR(VLOOKUP(B30,StudentTableML2[[ホスト名]:[よみ]],3,0),IFERROR(VLOOKUP(B30,StaffTableML2[[ホスト名]:[よみ]],3,0),""))</f>
        <v/>
      </c>
      <c r="C32" s="7" t="str">
        <f>IFERROR(VLOOKUP(B30,StudentTableML2[[ホスト名]:[よみ]],4,0),IFERROR(VLOOKUP(B30,StaffTableML2[[ホスト名]:[よみ]],4,0),""))</f>
        <v/>
      </c>
      <c r="D32" s="6"/>
      <c r="E32" s="2" t="str">
        <f>IFERROR(VLOOKUP(E30,StudentTableML2[[ホスト名]:[よみ]],3,0),IFERROR(VLOOKUP(E30,StaffTableML2[[ホスト名]:[よみ]],3,0),""))</f>
        <v/>
      </c>
      <c r="F32" s="7" t="str">
        <f>IFERROR(VLOOKUP(E30,StudentTableML2[[ホスト名]:[よみ]],4,0),IFERROR(VLOOKUP(E30,StaffTableML2[[ホスト名]:[よみ]],4,0),""))</f>
        <v/>
      </c>
      <c r="G32" s="6"/>
      <c r="H32" s="2" t="str">
        <f>IFERROR(VLOOKUP(H30,StudentTableML2[[ホスト名]:[よみ]],3,0),IFERROR(VLOOKUP(H30,StaffTableML2[[ホスト名]:[よみ]],3,0),""))</f>
        <v/>
      </c>
      <c r="I32" s="7" t="str">
        <f>IFERROR(VLOOKUP(H30,StudentTableML2[[ホスト名]:[よみ]],4,0),IFERROR(VLOOKUP(H30,StaffTableML2[[ホスト名]:[よみ]],4,0),""))</f>
        <v/>
      </c>
      <c r="J32" s="6"/>
      <c r="K32" s="2" t="str">
        <f>IFERROR(VLOOKUP(K30,StudentTableML2[[ホスト名]:[よみ]],3,0),IFERROR(VLOOKUP(K30,StaffTableML2[[ホスト名]:[よみ]],3,0),""))</f>
        <v/>
      </c>
      <c r="L32" s="7" t="str">
        <f>IFERROR(VLOOKUP(K30,StudentTableML2[[ホスト名]:[よみ]],4,0),IFERROR(VLOOKUP(K30,StaffTableML2[[ホスト名]:[よみ]],4,0),""))</f>
        <v/>
      </c>
      <c r="M32" s="6"/>
      <c r="N32" s="2" t="str">
        <f>IFERROR(VLOOKUP(N30,StudentTableML2[[ホスト名]:[よみ]],3,0),IFERROR(VLOOKUP(N30,StaffTableML2[[ホスト名]:[よみ]],3,0),""))</f>
        <v/>
      </c>
      <c r="O32" s="7" t="str">
        <f>IFERROR(VLOOKUP(N30,StudentTableML2[[ホスト名]:[よみ]],4,0),IFERROR(VLOOKUP(N30,StaffTableML2[[ホスト名]:[よみ]],4,0),""))</f>
        <v/>
      </c>
      <c r="P32" s="3"/>
      <c r="Q32" s="3"/>
      <c r="R32" s="3"/>
    </row>
    <row r="33" spans="1:18" ht="12" customHeight="1" thickBo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0.149999999999999" customHeight="1" x14ac:dyDescent="0.2">
      <c r="A34" s="3"/>
      <c r="B34" s="8" t="s">
        <v>109</v>
      </c>
      <c r="C34" s="9"/>
      <c r="D34" s="3"/>
      <c r="E34" s="8" t="s">
        <v>95</v>
      </c>
      <c r="F34" s="9"/>
      <c r="G34" s="3"/>
      <c r="H34" s="8" t="s">
        <v>101</v>
      </c>
      <c r="I34" s="9"/>
      <c r="J34" s="3"/>
      <c r="K34" s="8" t="s">
        <v>103</v>
      </c>
      <c r="L34" s="9"/>
      <c r="M34" s="3"/>
      <c r="N34" s="8" t="s">
        <v>83</v>
      </c>
      <c r="O34" s="9"/>
      <c r="P34" s="3"/>
      <c r="Q34" s="3"/>
      <c r="R34" s="3"/>
    </row>
    <row r="35" spans="1:18" ht="20.149999999999999" customHeight="1" x14ac:dyDescent="0.2">
      <c r="A35" s="3"/>
      <c r="B35" s="4" t="str">
        <f>RIGHT(IFERROR(VLOOKUP(B34,StudentTableML2[[ホスト名]:[よみ]],2,0),IFERROR(VLOOKUP(B34,StaffTableML2[[ホスト名]:[よみ]],2,0),"")),4)</f>
        <v/>
      </c>
      <c r="C35" s="5" t="str">
        <f>IFERROR(VLOOKUP(B34,StudentTableML2[[ホスト名]:[よみ]],5,0),IFERROR(VLOOKUP(B34,StaffTableML2[[ホスト名]:[よみ]],5,0),""))</f>
        <v/>
      </c>
      <c r="D35" s="3"/>
      <c r="E35" s="4" t="str">
        <f>RIGHT(IFERROR(VLOOKUP(E34,StudentTableML2[[ホスト名]:[よみ]],2,0),IFERROR(VLOOKUP(E34,StaffTableML2[[ホスト名]:[よみ]],2,0),"")),4)</f>
        <v/>
      </c>
      <c r="F35" s="5" t="str">
        <f>IFERROR(VLOOKUP(E34,StudentTableML2[[ホスト名]:[よみ]],5,0),IFERROR(VLOOKUP(E34,StaffTableML2[[ホスト名]:[よみ]],5,0),""))</f>
        <v/>
      </c>
      <c r="G35" s="3"/>
      <c r="H35" s="4" t="str">
        <f>RIGHT(IFERROR(VLOOKUP(H34,StudentTableML2[[ホスト名]:[よみ]],2,0),IFERROR(VLOOKUP(H34,StaffTableML2[[ホスト名]:[よみ]],2,0),"")),4)</f>
        <v/>
      </c>
      <c r="I35" s="5" t="str">
        <f>IFERROR(VLOOKUP(H34,StudentTableML2[[ホスト名]:[よみ]],5,0),IFERROR(VLOOKUP(H34,StaffTableML2[[ホスト名]:[よみ]],5,0),""))</f>
        <v/>
      </c>
      <c r="J35" s="3"/>
      <c r="K35" s="4" t="str">
        <f>RIGHT(IFERROR(VLOOKUP(K34,StudentTableML2[[ホスト名]:[よみ]],2,0),IFERROR(VLOOKUP(K34,StaffTableML2[[ホスト名]:[よみ]],2,0),"")),4)</f>
        <v/>
      </c>
      <c r="L35" s="5" t="str">
        <f>IFERROR(VLOOKUP(K34,StudentTableML2[[ホスト名]:[よみ]],5,0),IFERROR(VLOOKUP(K34,StaffTableML2[[ホスト名]:[よみ]],5,0),""))</f>
        <v/>
      </c>
      <c r="M35" s="3"/>
      <c r="N35" s="4" t="str">
        <f>RIGHT(IFERROR(VLOOKUP(N34,StudentTableML2[[ホスト名]:[よみ]],2,0),IFERROR(VLOOKUP(N34,StaffTableML2[[ホスト名]:[よみ]],2,0),"")),4)</f>
        <v/>
      </c>
      <c r="O35" s="5" t="str">
        <f>IFERROR(VLOOKUP(N34,StudentTableML2[[ホスト名]:[よみ]],5,0),IFERROR(VLOOKUP(N34,StaffTableML2[[ホスト名]:[よみ]],5,0),""))</f>
        <v/>
      </c>
      <c r="P35" s="3"/>
      <c r="Q35" s="3"/>
      <c r="R35" s="3"/>
    </row>
    <row r="36" spans="1:18" ht="30" customHeight="1" thickBot="1" x14ac:dyDescent="0.25">
      <c r="A36" s="3"/>
      <c r="B36" s="2" t="str">
        <f>IFERROR(VLOOKUP(B34,StudentTableML2[[ホスト名]:[よみ]],3,0),IFERROR(VLOOKUP(B34,StaffTableML2[[ホスト名]:[よみ]],3,0),""))</f>
        <v/>
      </c>
      <c r="C36" s="7" t="str">
        <f>IFERROR(VLOOKUP(B34,StudentTableML2[[ホスト名]:[よみ]],4,0),IFERROR(VLOOKUP(B34,StaffTableML2[[ホスト名]:[よみ]],4,0),""))</f>
        <v/>
      </c>
      <c r="D36" s="6"/>
      <c r="E36" s="2" t="str">
        <f>IFERROR(VLOOKUP(E34,StudentTableML2[[ホスト名]:[よみ]],3,0),IFERROR(VLOOKUP(E34,StaffTableML2[[ホスト名]:[よみ]],3,0),""))</f>
        <v/>
      </c>
      <c r="F36" s="7" t="str">
        <f>IFERROR(VLOOKUP(E34,StudentTableML2[[ホスト名]:[よみ]],4,0),IFERROR(VLOOKUP(E34,StaffTableML2[[ホスト名]:[よみ]],4,0),""))</f>
        <v/>
      </c>
      <c r="G36" s="6"/>
      <c r="H36" s="2" t="str">
        <f>IFERROR(VLOOKUP(H34,StudentTableML2[[ホスト名]:[よみ]],3,0),IFERROR(VLOOKUP(H34,StaffTableML2[[ホスト名]:[よみ]],3,0),""))</f>
        <v/>
      </c>
      <c r="I36" s="7" t="str">
        <f>IFERROR(VLOOKUP(H34,StudentTableML2[[ホスト名]:[よみ]],4,0),IFERROR(VLOOKUP(H34,StaffTableML2[[ホスト名]:[よみ]],4,0),""))</f>
        <v/>
      </c>
      <c r="J36" s="6"/>
      <c r="K36" s="2" t="str">
        <f>IFERROR(VLOOKUP(K34,StudentTableML2[[ホスト名]:[よみ]],3,0),IFERROR(VLOOKUP(K34,StaffTableML2[[ホスト名]:[よみ]],3,0),""))</f>
        <v/>
      </c>
      <c r="L36" s="7" t="str">
        <f>IFERROR(VLOOKUP(K34,StudentTableML2[[ホスト名]:[よみ]],4,0),IFERROR(VLOOKUP(K34,StaffTableML2[[ホスト名]:[よみ]],4,0),""))</f>
        <v/>
      </c>
      <c r="M36" s="6"/>
      <c r="N36" s="2" t="str">
        <f>IFERROR(VLOOKUP(N34,StudentTableML2[[ホスト名]:[よみ]],3,0),IFERROR(VLOOKUP(N34,StaffTableML2[[ホスト名]:[よみ]],3,0),""))</f>
        <v/>
      </c>
      <c r="O36" s="7" t="str">
        <f>IFERROR(VLOOKUP(N34,StudentTableML2[[ホスト名]:[よみ]],4,0),IFERROR(VLOOKUP(N34,StaffTableML2[[ホスト名]:[よみ]],4,0),""))</f>
        <v/>
      </c>
      <c r="P36" s="3"/>
      <c r="Q36" s="3"/>
      <c r="R36" s="3"/>
    </row>
    <row r="37" spans="1:18" ht="13.5" thickBot="1" x14ac:dyDescent="0.25"/>
    <row r="38" spans="1:18" ht="20.149999999999999" customHeight="1" x14ac:dyDescent="0.2">
      <c r="A38" s="3"/>
      <c r="B38" s="8" t="s">
        <v>107</v>
      </c>
      <c r="C38" s="9"/>
      <c r="D38" s="3"/>
      <c r="E38" s="8" t="s">
        <v>157</v>
      </c>
      <c r="F38" s="9"/>
      <c r="G38" s="3"/>
      <c r="H38" s="8" t="s">
        <v>97</v>
      </c>
      <c r="I38" s="9"/>
      <c r="J38" s="3"/>
      <c r="K38" s="8" t="s">
        <v>90</v>
      </c>
      <c r="L38" s="9"/>
      <c r="M38" s="3"/>
      <c r="N38" s="8" t="s">
        <v>92</v>
      </c>
      <c r="O38" s="9"/>
      <c r="P38" s="3"/>
      <c r="Q38" s="3"/>
      <c r="R38" s="3"/>
    </row>
    <row r="39" spans="1:18" ht="20.149999999999999" customHeight="1" x14ac:dyDescent="0.2">
      <c r="A39" s="3"/>
      <c r="B39" s="4" t="str">
        <f>RIGHT(IFERROR(VLOOKUP(B38,StudentTableML2[[ホスト名]:[よみ]],2,0),IFERROR(VLOOKUP(B38,StaffTableML2[[ホスト名]:[よみ]],2,0),"")),4)</f>
        <v/>
      </c>
      <c r="C39" s="5" t="str">
        <f>IFERROR(VLOOKUP(B38,StudentTableML2[[ホスト名]:[よみ]],5,0),IFERROR(VLOOKUP(B38,StaffTableML2[[ホスト名]:[よみ]],5,0),""))</f>
        <v/>
      </c>
      <c r="D39" s="3"/>
      <c r="E39" s="4" t="str">
        <f>RIGHT(IFERROR(VLOOKUP(E38,StudentTableML2[[ホスト名]:[よみ]],2,0),IFERROR(VLOOKUP(E38,StaffTableML2[[ホスト名]:[よみ]],2,0),"")),4)</f>
        <v/>
      </c>
      <c r="F39" s="5" t="str">
        <f>IFERROR(VLOOKUP(E38,StudentTableML2[[ホスト名]:[よみ]],5,0),IFERROR(VLOOKUP(E38,StaffTableML2[[ホスト名]:[よみ]],5,0),""))</f>
        <v/>
      </c>
      <c r="G39" s="3"/>
      <c r="H39" s="4" t="str">
        <f>RIGHT(IFERROR(VLOOKUP(H38,StudentTableML2[[ホスト名]:[よみ]],2,0),IFERROR(VLOOKUP(H38,StaffTableML2[[ホスト名]:[よみ]],2,0),"")),4)</f>
        <v/>
      </c>
      <c r="I39" s="5" t="str">
        <f>IFERROR(VLOOKUP(H38,StudentTableML2[[ホスト名]:[よみ]],5,0),IFERROR(VLOOKUP(H38,StaffTableML2[[ホスト名]:[よみ]],5,0),""))</f>
        <v/>
      </c>
      <c r="J39" s="3"/>
      <c r="K39" s="4" t="str">
        <f>RIGHT(IFERROR(VLOOKUP(K38,StudentTableML2[[ホスト名]:[よみ]],2,0),IFERROR(VLOOKUP(K38,StaffTableML2[[ホスト名]:[よみ]],2,0),"")),4)</f>
        <v/>
      </c>
      <c r="L39" s="5" t="str">
        <f>IFERROR(VLOOKUP(K38,StudentTableML2[[ホスト名]:[よみ]],5,0),IFERROR(VLOOKUP(K38,StaffTableML2[[ホスト名]:[よみ]],5,0),""))</f>
        <v/>
      </c>
      <c r="M39" s="3"/>
      <c r="N39" s="4" t="str">
        <f>RIGHT(IFERROR(VLOOKUP(N38,StudentTableML2[[ホスト名]:[よみ]],2,0),IFERROR(VLOOKUP(N38,StaffTableML2[[ホスト名]:[よみ]],2,0),"")),4)</f>
        <v/>
      </c>
      <c r="O39" s="5" t="str">
        <f>IFERROR(VLOOKUP(N38,StudentTableML2[[ホスト名]:[よみ]],5,0),IFERROR(VLOOKUP(N38,StaffTableML2[[ホスト名]:[よみ]],5,0),""))</f>
        <v/>
      </c>
      <c r="P39" s="3"/>
      <c r="Q39" s="3"/>
      <c r="R39" s="3"/>
    </row>
    <row r="40" spans="1:18" ht="30" customHeight="1" thickBot="1" x14ac:dyDescent="0.25">
      <c r="A40" s="3"/>
      <c r="B40" s="2" t="str">
        <f>IFERROR(VLOOKUP(B38,StudentTableML2[[ホスト名]:[よみ]],3,0),IFERROR(VLOOKUP(B38,StaffTableML2[[ホスト名]:[よみ]],3,0),""))</f>
        <v/>
      </c>
      <c r="C40" s="7" t="str">
        <f>IFERROR(VLOOKUP(B38,StudentTableML2[[ホスト名]:[よみ]],4,0),IFERROR(VLOOKUP(B38,StaffTableML2[[ホスト名]:[よみ]],4,0),""))</f>
        <v/>
      </c>
      <c r="D40" s="6"/>
      <c r="E40" s="2" t="str">
        <f>IFERROR(VLOOKUP(E38,StudentTableML2[[ホスト名]:[よみ]],3,0),IFERROR(VLOOKUP(E38,StaffTableML2[[ホスト名]:[よみ]],3,0),""))</f>
        <v/>
      </c>
      <c r="F40" s="7" t="str">
        <f>IFERROR(VLOOKUP(E38,StudentTableML2[[ホスト名]:[よみ]],4,0),IFERROR(VLOOKUP(E38,StaffTableML2[[ホスト名]:[よみ]],4,0),""))</f>
        <v/>
      </c>
      <c r="G40" s="6"/>
      <c r="H40" s="2" t="str">
        <f>IFERROR(VLOOKUP(H38,StudentTableML2[[ホスト名]:[よみ]],3,0),IFERROR(VLOOKUP(H38,StaffTableML2[[ホスト名]:[よみ]],3,0),""))</f>
        <v/>
      </c>
      <c r="I40" s="7" t="str">
        <f>IFERROR(VLOOKUP(H38,StudentTableML2[[ホスト名]:[よみ]],4,0),IFERROR(VLOOKUP(H38,StaffTableML2[[ホスト名]:[よみ]],4,0),""))</f>
        <v/>
      </c>
      <c r="J40" s="6"/>
      <c r="K40" s="2" t="str">
        <f>IFERROR(VLOOKUP(K38,StudentTableML2[[ホスト名]:[よみ]],3,0),IFERROR(VLOOKUP(K38,StaffTableML2[[ホスト名]:[よみ]],3,0),""))</f>
        <v/>
      </c>
      <c r="L40" s="7" t="str">
        <f>IFERROR(VLOOKUP(K38,StudentTableML2[[ホスト名]:[よみ]],4,0),IFERROR(VLOOKUP(K38,StaffTableML2[[ホスト名]:[よみ]],4,0),""))</f>
        <v/>
      </c>
      <c r="M40" s="6"/>
      <c r="N40" s="2" t="str">
        <f>IFERROR(VLOOKUP(N38,StudentTableML2[[ホスト名]:[よみ]],3,0),IFERROR(VLOOKUP(N38,StaffTableML2[[ホスト名]:[よみ]],3,0),""))</f>
        <v/>
      </c>
      <c r="O40" s="7" t="str">
        <f>IFERROR(VLOOKUP(N38,StudentTableML2[[ホスト名]:[よみ]],4,0),IFERROR(VLOOKUP(N38,StaffTableML2[[ホスト名]:[よみ]],4,0),""))</f>
        <v/>
      </c>
      <c r="P40" s="3"/>
      <c r="Q40" s="3"/>
      <c r="R40" s="3"/>
    </row>
    <row r="41" spans="1:18" ht="28.5" customHeight="1" thickBo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11"/>
      <c r="R41" s="11"/>
    </row>
    <row r="42" spans="1:18" ht="19.5" customHeight="1" x14ac:dyDescent="0.2">
      <c r="D42" s="16" t="s">
        <v>112</v>
      </c>
      <c r="E42" s="17"/>
      <c r="F42" s="33"/>
      <c r="G42" s="33"/>
      <c r="H42" s="33"/>
      <c r="I42" s="33"/>
      <c r="J42" s="34"/>
    </row>
    <row r="43" spans="1:18" ht="19.5" customHeight="1" x14ac:dyDescent="0.2">
      <c r="D43" s="12" t="str">
        <f>IFERROR(VLOOKUP(D42,StudentTableML2[[ホスト名]:[よみ]],2,0),IFERROR(VLOOKUP(D42,StaffTableML2[[ホスト名]:[よみ]],2,0),""))</f>
        <v/>
      </c>
      <c r="E43" s="13" t="str">
        <f>IFERROR(VLOOKUP(D42,StudentTableML2[[ホスト名]:[よみ]],5,0),IFERROR(VLOOKUP(D42,StaffTableML2[[ホスト名]:[よみ]],5,0),""))</f>
        <v/>
      </c>
      <c r="F43" s="27"/>
      <c r="G43" s="24"/>
      <c r="H43" s="24"/>
      <c r="I43" s="24"/>
      <c r="J43" s="13"/>
    </row>
    <row r="44" spans="1:18" ht="30" customHeight="1" thickBot="1" x14ac:dyDescent="0.4">
      <c r="D44" s="14" t="str">
        <f>IFERROR(VLOOKUP(D42,StudentTableML2[[ホスト名]:[よみ]],3,0),IFERROR(VLOOKUP(D42,StaffTableML2[[ホスト名]:[よみ]],3,0),""))</f>
        <v/>
      </c>
      <c r="E44" s="15" t="str">
        <f>IFERROR(VLOOKUP(D42,StudentTableML2[[ホスト名]:[よみ]],4,0),IFERROR(VLOOKUP(D42,StaffTableML2[[ホスト名]:[よみ]],4,0),""))</f>
        <v/>
      </c>
      <c r="F44" s="26"/>
      <c r="G44" s="35" t="s">
        <v>219</v>
      </c>
      <c r="H44" s="26"/>
      <c r="I44" s="26"/>
      <c r="J44" s="25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3"/>
  <sheetViews>
    <sheetView zoomScale="70" zoomScaleNormal="70" workbookViewId="0">
      <selection activeCell="B28" sqref="B28"/>
    </sheetView>
  </sheetViews>
  <sheetFormatPr defaultColWidth="11" defaultRowHeight="13" x14ac:dyDescent="0.2"/>
  <cols>
    <col min="2" max="2" width="6.36328125" customWidth="1"/>
    <col min="3" max="3" width="10.36328125" customWidth="1"/>
    <col min="4" max="4" width="1.90625" customWidth="1"/>
    <col min="5" max="5" width="6.36328125" customWidth="1"/>
    <col min="6" max="6" width="10.36328125" customWidth="1"/>
    <col min="8" max="8" width="6.36328125" customWidth="1"/>
    <col min="9" max="9" width="10.36328125" customWidth="1"/>
    <col min="10" max="10" width="2.36328125" customWidth="1"/>
    <col min="11" max="11" width="5.36328125" customWidth="1"/>
    <col min="12" max="12" width="10.36328125" customWidth="1"/>
    <col min="14" max="14" width="6.36328125" customWidth="1"/>
    <col min="15" max="15" width="10.36328125" customWidth="1"/>
    <col min="16" max="16" width="2.36328125" customWidth="1"/>
    <col min="17" max="17" width="6.36328125" customWidth="1"/>
    <col min="19" max="19" width="6.36328125" customWidth="1"/>
  </cols>
  <sheetData>
    <row r="2" spans="1:18" ht="23.15" customHeight="1" thickBot="1" x14ac:dyDescent="0.45">
      <c r="B2" s="22"/>
      <c r="C2" s="20"/>
      <c r="D2" s="20"/>
      <c r="E2" s="20"/>
      <c r="F2" s="23" t="s">
        <v>219</v>
      </c>
      <c r="G2" s="20"/>
      <c r="H2" s="20"/>
      <c r="I2" s="21"/>
      <c r="M2" s="46" t="s">
        <v>229</v>
      </c>
    </row>
    <row r="3" spans="1:18" ht="20.149999999999999" customHeight="1" x14ac:dyDescent="0.2">
      <c r="A3" s="3"/>
      <c r="B3" s="16" t="s">
        <v>218</v>
      </c>
      <c r="C3" s="17"/>
      <c r="D3" s="19"/>
      <c r="E3" s="16" t="s">
        <v>214</v>
      </c>
      <c r="F3" s="17"/>
      <c r="G3" s="24"/>
      <c r="H3" s="16" t="s">
        <v>170</v>
      </c>
      <c r="I3" s="17"/>
      <c r="J3" s="18"/>
      <c r="K3" s="18"/>
      <c r="M3" s="3"/>
      <c r="O3">
        <f>IML出席表!E1</f>
        <v>0</v>
      </c>
      <c r="R3">
        <f>IML出席表!F1</f>
        <v>0</v>
      </c>
    </row>
    <row r="4" spans="1:18" ht="20.149999999999999" customHeight="1" x14ac:dyDescent="0.2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41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41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5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42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43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</row>
    <row r="6" spans="1:18" ht="30" customHeight="1" thickBo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.149999999999999" customHeight="1" x14ac:dyDescent="0.2">
      <c r="A7" s="3"/>
      <c r="B7" s="8" t="s">
        <v>171</v>
      </c>
      <c r="C7" s="9"/>
      <c r="D7" s="3"/>
      <c r="E7" s="8" t="s">
        <v>172</v>
      </c>
      <c r="F7" s="9"/>
      <c r="G7" s="3"/>
      <c r="H7" s="8" t="s">
        <v>173</v>
      </c>
      <c r="I7" s="9"/>
      <c r="J7" s="3"/>
      <c r="K7" s="8" t="s">
        <v>174</v>
      </c>
      <c r="L7" s="9"/>
      <c r="M7" s="3"/>
    </row>
    <row r="8" spans="1:18" ht="20.149999999999999" customHeight="1" x14ac:dyDescent="0.2">
      <c r="A8" s="3"/>
      <c r="B8" s="4" t="str">
        <f>RIGHT(IFERROR(VLOOKUP(B7,StudentTableHSJ[[ホスト名]:[よみ]],2,0),IFERROR(VLOOKUP(B7,StaffTableHSJ[[ホスト名]:[よみ]],2,0),"")),4)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RIGHT(IFERROR(VLOOKUP(E7,StudentTableHSJ[[ホスト名]:[よみ]],2,0),IFERROR(VLOOKUP(E7,StaffTableHSJ[[ホスト名]:[よみ]],2,0),"")),4)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RIGHT(IFERROR(VLOOKUP(H7,StudentTableHSJ[[ホスト名]:[よみ]],2,0),IFERROR(VLOOKUP(H7,StaffTableHSJ[[ホスト名]:[よみ]],2,0),"")),4)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RIGHT(IFERROR(VLOOKUP(K7,StudentTableHSJ[[ホスト名]:[よみ]],2,0),IFERROR(VLOOKUP(K7,StaffTableHSJ[[ホスト名]:[よみ]],2,0),"")),4)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5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.149999999999999" customHeight="1" x14ac:dyDescent="0.2">
      <c r="A11" s="3"/>
      <c r="B11" s="8" t="s">
        <v>176</v>
      </c>
      <c r="C11" s="9"/>
      <c r="D11" s="3"/>
      <c r="E11" s="8" t="s">
        <v>177</v>
      </c>
      <c r="F11" s="9"/>
      <c r="G11" s="3"/>
      <c r="H11" s="8" t="s">
        <v>178</v>
      </c>
      <c r="I11" s="9"/>
      <c r="J11" s="3"/>
      <c r="K11" s="8" t="s">
        <v>179</v>
      </c>
      <c r="L11" s="9"/>
      <c r="M11" s="3"/>
    </row>
    <row r="12" spans="1:18" ht="20.149999999999999" customHeight="1" x14ac:dyDescent="0.2">
      <c r="A12" s="3"/>
      <c r="B12" s="4" t="str">
        <f>RIGHT(IFERROR(VLOOKUP(B11,StudentTableHSJ[[ホスト名]:[よみ]],2,0),IFERROR(VLOOKUP(B11,StaffTableHSJ[[ホスト名]:[よみ]],2,0),"")),4)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RIGHT(IFERROR(VLOOKUP(E11,StudentTableHSJ[[ホスト名]:[よみ]],2,0),IFERROR(VLOOKUP(E11,StaffTableHSJ[[ホスト名]:[よみ]],2,0),"")),4)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RIGHT(IFERROR(VLOOKUP(H11,StudentTableHSJ[[ホスト名]:[よみ]],2,0),IFERROR(VLOOKUP(H11,StaffTableHSJ[[ホスト名]:[よみ]],2,0),"")),4)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RIGHT(IFERROR(VLOOKUP(K11,StudentTableHSJ[[ホスト名]:[よみ]],2,0),IFERROR(VLOOKUP(K11,StaffTableHSJ[[ホスト名]:[よみ]],2,0),"")),4)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5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.149999999999999" customHeight="1" x14ac:dyDescent="0.2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181</v>
      </c>
      <c r="I15" s="9"/>
      <c r="J15" s="3"/>
      <c r="K15" s="8" t="s">
        <v>182</v>
      </c>
      <c r="L15" s="9"/>
      <c r="M15" s="3"/>
      <c r="N15" s="8" t="s">
        <v>175</v>
      </c>
      <c r="O15" s="9"/>
      <c r="P15" s="3"/>
      <c r="Q15" s="8" t="s">
        <v>204</v>
      </c>
      <c r="R15" s="9"/>
    </row>
    <row r="16" spans="1:18" ht="20.149999999999999" customHeight="1" x14ac:dyDescent="0.2">
      <c r="A16" s="3"/>
      <c r="B16" s="4" t="str">
        <f>RIGHT(IFERROR(VLOOKUP(B15,StudentTableHSJ[[ホスト名]:[よみ]],2,0),IFERROR(VLOOKUP(B15,StaffTableHSJ[[ホスト名]:[よみ]],2,0),"")),4)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RIGHT(IFERROR(VLOOKUP(E15,StudentTableHSJ[[ホスト名]:[よみ]],2,0),IFERROR(VLOOKUP(E15,StaffTableHSJ[[ホスト名]:[よみ]],2,0),"")),4)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RIGHT(IFERROR(VLOOKUP(H15,StudentTableHSJ[[ホスト名]:[よみ]],2,0),IFERROR(VLOOKUP(H15,StaffTableHSJ[[ホスト名]:[よみ]],2,0),"")),4)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RIGHT(IFERROR(VLOOKUP(K15,StudentTableHSJ[[ホスト名]:[よみ]],2,0),IFERROR(VLOOKUP(K15,StaffTableHSJ[[ホスト名]:[よみ]],2,0),"")),4)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RIGHT(IFERROR(VLOOKUP(N15,StudentTableHSJ[[ホスト名]:[よみ]],2,0),IFERROR(VLOOKUP(N15,StaffTableHSJ[[ホスト名]:[よみ]],2,0),"")),4)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RIGHT(IFERROR(VLOOKUP(Q15,StudentTableHSJ[[ホスト名]:[よみ]],2,0),IFERROR(VLOOKUP(Q15,StaffTableHSJ[[ホスト名]:[よみ]],2,0),"")),4)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5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10" customHeight="1" thickBo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.149999999999999" customHeight="1" x14ac:dyDescent="0.2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184</v>
      </c>
      <c r="L19" s="9"/>
      <c r="M19" s="3"/>
      <c r="N19" s="8" t="s">
        <v>180</v>
      </c>
      <c r="O19" s="9"/>
      <c r="P19" s="3"/>
      <c r="Q19" s="8" t="s">
        <v>205</v>
      </c>
      <c r="R19" s="9"/>
    </row>
    <row r="20" spans="1:20" ht="20.149999999999999" customHeight="1" x14ac:dyDescent="0.2">
      <c r="A20" s="3"/>
      <c r="B20" s="4" t="str">
        <f>RIGHT(IFERROR(VLOOKUP(B19,StudentTableHSJ[[ホスト名]:[よみ]],2,0),IFERROR(VLOOKUP(B19,StaffTableHSJ[[ホスト名]:[よみ]],2,0),"")),4)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RIGHT(IFERROR(VLOOKUP(E19,StudentTableHSJ[[ホスト名]:[よみ]],2,0),IFERROR(VLOOKUP(E19,StaffTableHSJ[[ホスト名]:[よみ]],2,0),"")),4)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RIGHT(IFERROR(VLOOKUP(H19,StudentTableHSJ[[ホスト名]:[よみ]],2,0),IFERROR(VLOOKUP(H19,StaffTableHSJ[[ホスト名]:[よみ]],2,0),"")),4)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RIGHT(IFERROR(VLOOKUP(K19,StudentTableHSJ[[ホスト名]:[よみ]],2,0),IFERROR(VLOOKUP(K19,StaffTableHSJ[[ホスト名]:[よみ]],2,0),"")),4)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RIGHT(IFERROR(VLOOKUP(N19,StudentTableHSJ[[ホスト名]:[よみ]],2,0),IFERROR(VLOOKUP(N19,StaffTableHSJ[[ホスト名]:[よみ]],2,0),"")),4)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RIGHT(IFERROR(VLOOKUP(Q19,StudentTableHSJ[[ホスト名]:[よみ]],2,0),IFERROR(VLOOKUP(Q19,StaffTableHSJ[[ホスト名]:[よみ]],2,0),"")),4)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5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.149999999999999" customHeight="1" x14ac:dyDescent="0.2">
      <c r="A23" s="3"/>
      <c r="B23" s="8" t="s">
        <v>185</v>
      </c>
      <c r="C23" s="9"/>
      <c r="D23" s="3"/>
      <c r="E23" s="8" t="s">
        <v>186</v>
      </c>
      <c r="F23" s="9"/>
      <c r="G23" s="3"/>
      <c r="H23" s="8" t="s">
        <v>187</v>
      </c>
      <c r="I23" s="9"/>
      <c r="J23" s="3"/>
      <c r="K23" s="8" t="s">
        <v>120</v>
      </c>
      <c r="L23" s="9"/>
      <c r="M23" s="3"/>
      <c r="N23" s="8" t="s">
        <v>183</v>
      </c>
      <c r="O23" s="9"/>
      <c r="P23" s="3"/>
      <c r="Q23" s="8" t="s">
        <v>206</v>
      </c>
      <c r="R23" s="9"/>
    </row>
    <row r="24" spans="1:20" ht="20.149999999999999" customHeight="1" x14ac:dyDescent="0.2">
      <c r="A24" s="3"/>
      <c r="B24" s="4" t="str">
        <f>RIGHT(IFERROR(VLOOKUP(B23,StudentTableHSJ[[ホスト名]:[よみ]],2,0),IFERROR(VLOOKUP(B23,StaffTableHSJ[[ホスト名]:[よみ]],2,0),"")),4)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RIGHT(IFERROR(VLOOKUP(E23,StudentTableHSJ[[ホスト名]:[よみ]],2,0),IFERROR(VLOOKUP(E23,StaffTableHSJ[[ホスト名]:[よみ]],2,0),"")),4)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RIGHT(IFERROR(VLOOKUP(H23,StudentTableHSJ[[ホスト名]:[よみ]],2,0),IFERROR(VLOOKUP(H23,StaffTableHSJ[[ホスト名]:[よみ]],2,0),"")),4)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RIGHT(IFERROR(VLOOKUP(K23,StudentTableHSJ[[ホスト名]:[よみ]],2,0),IFERROR(VLOOKUP(K23,StaffTableHSJ[[ホスト名]:[よみ]],2,0),"")),4)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RIGHT(IFERROR(VLOOKUP(N23,StudentTableHSJ[[ホスト名]:[よみ]],2,0),IFERROR(VLOOKUP(N23,StaffTableHSJ[[ホスト名]:[よみ]],2,0),"")),4)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RIGHT(IFERROR(VLOOKUP(Q23,StudentTableHSJ[[ホスト名]:[よみ]],2,0),IFERROR(VLOOKUP(Q23,StaffTableHSJ[[ホスト名]:[よみ]],2,0),"")),4)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5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.15" customHeight="1" thickBo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.149999999999999" customHeight="1" x14ac:dyDescent="0.2">
      <c r="A27" s="3"/>
      <c r="B27" s="8" t="s">
        <v>189</v>
      </c>
      <c r="C27" s="9"/>
      <c r="D27" s="3"/>
      <c r="E27" s="8" t="s">
        <v>190</v>
      </c>
      <c r="F27" s="9"/>
      <c r="G27" s="3"/>
      <c r="H27" s="8" t="s">
        <v>191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207</v>
      </c>
      <c r="R27" s="9"/>
    </row>
    <row r="28" spans="1:20" ht="20.149999999999999" customHeight="1" x14ac:dyDescent="0.2">
      <c r="A28" s="3"/>
      <c r="B28" s="4" t="str">
        <f>RIGHT(IFERROR(VLOOKUP(B27,StudentTableHSJ[[ホスト名]:[よみ]],2,0),IFERROR(VLOOKUP(B27,StaffTableHSJ[[ホスト名]:[よみ]],2,0),"")),4)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RIGHT(IFERROR(VLOOKUP(E27,StudentTableHSJ[[ホスト名]:[よみ]],2,0),IFERROR(VLOOKUP(E27,StaffTableHSJ[[ホスト名]:[よみ]],2,0),"")),4)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RIGHT(IFERROR(VLOOKUP(H27,StudentTableHSJ[[ホスト名]:[よみ]],2,0),IFERROR(VLOOKUP(H27,StaffTableHSJ[[ホスト名]:[よみ]],2,0),"")),4)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RIGHT(IFERROR(VLOOKUP(K27,StudentTableHSJ[[ホスト名]:[よみ]],2,0),IFERROR(VLOOKUP(K27,StaffTableHSJ[[ホスト名]:[よみ]],2,0),"")),4)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RIGHT(IFERROR(VLOOKUP(N27,StudentTableHSJ[[ホスト名]:[よみ]],2,0),IFERROR(VLOOKUP(N27,StaffTableHSJ[[ホスト名]:[よみ]],2,0),"")),4)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RIGHT(IFERROR(VLOOKUP(Q27,StudentTableHSJ[[ホスト名]:[よみ]],2,0),IFERROR(VLOOKUP(Q27,StaffTableHSJ[[ホスト名]:[よみ]],2,0),"")),4)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5">
      <c r="A29" s="47" t="s">
        <v>216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9" t="s">
        <v>221</v>
      </c>
    </row>
    <row r="30" spans="1:20" ht="30" customHeight="1" thickBot="1" x14ac:dyDescent="0.25">
      <c r="A30" s="48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51"/>
    </row>
    <row r="31" spans="1:20" ht="20.149999999999999" customHeight="1" x14ac:dyDescent="0.2">
      <c r="A31" s="48"/>
      <c r="B31" s="16" t="s">
        <v>217</v>
      </c>
      <c r="C31" s="17"/>
      <c r="D31" s="20"/>
      <c r="E31" s="21"/>
      <c r="G31" s="3"/>
      <c r="H31" s="8" t="s">
        <v>195</v>
      </c>
      <c r="I31" s="9"/>
      <c r="J31" s="3"/>
      <c r="K31" s="8" t="s">
        <v>128</v>
      </c>
      <c r="L31" s="9"/>
      <c r="M31" s="3"/>
      <c r="N31" s="8" t="s">
        <v>188</v>
      </c>
      <c r="O31" s="9"/>
      <c r="P31" s="3"/>
      <c r="Q31" s="8" t="s">
        <v>208</v>
      </c>
      <c r="R31" s="9"/>
      <c r="T31" s="51"/>
    </row>
    <row r="32" spans="1:20" ht="20.149999999999999" customHeight="1" x14ac:dyDescent="0.2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RIGHT(IFERROR(VLOOKUP(H31,StudentTableHSJ[[ホスト名]:[よみ]],2,0),IFERROR(VLOOKUP(H31,StaffTableHSJ[[ホスト名]:[よみ]],2,0),"")),4)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RIGHT(IFERROR(VLOOKUP(K31,StudentTableHSJ[[ホスト名]:[よみ]],2,0),IFERROR(VLOOKUP(K31,StaffTableHSJ[[ホスト名]:[よみ]],2,0),"")),4)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RIGHT(IFERROR(VLOOKUP(N31,StudentTableHSJ[[ホスト名]:[よみ]],2,0),IFERROR(VLOOKUP(N31,StaffTableHSJ[[ホスト名]:[よみ]],2,0),"")),4)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RIGHT(IFERROR(VLOOKUP(Q31,StudentTableHSJ[[ホスト名]:[よみ]],2,0),IFERROR(VLOOKUP(Q31,StaffTableHSJ[[ホスト名]:[よみ]],2,0),"")),4)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5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52" t="s">
        <v>220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5">
      <c r="A34" s="3"/>
      <c r="B34" s="29"/>
      <c r="C34" s="28"/>
      <c r="D34" s="27"/>
      <c r="E34" s="5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.149999999999999" customHeight="1" x14ac:dyDescent="0.2">
      <c r="A35" s="3"/>
      <c r="B35" s="16" t="s">
        <v>215</v>
      </c>
      <c r="C35" s="17"/>
      <c r="D35" s="27"/>
      <c r="E35" s="53"/>
      <c r="G35" s="3"/>
      <c r="H35" s="8" t="s">
        <v>197</v>
      </c>
      <c r="I35" s="9"/>
      <c r="J35" s="3"/>
      <c r="K35" s="8" t="s">
        <v>198</v>
      </c>
      <c r="L35" s="9"/>
      <c r="M35" s="3"/>
      <c r="N35" s="8" t="s">
        <v>192</v>
      </c>
      <c r="O35" s="9"/>
      <c r="P35" s="3"/>
      <c r="Q35" s="8" t="s">
        <v>209</v>
      </c>
      <c r="R35" s="9"/>
    </row>
    <row r="36" spans="1:18" ht="20.149999999999999" customHeight="1" x14ac:dyDescent="0.2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RIGHT(IFERROR(VLOOKUP(H35,StudentTableHSJ[[ホスト名]:[よみ]],2,0),IFERROR(VLOOKUP(H35,StaffTableHSJ[[ホスト名]:[よみ]],2,0),"")),4)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RIGHT(IFERROR(VLOOKUP(K35,StudentTableHSJ[[ホスト名]:[よみ]],2,0),IFERROR(VLOOKUP(K35,StaffTableHSJ[[ホスト名]:[よみ]],2,0),"")),4)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RIGHT(IFERROR(VLOOKUP(N35,StudentTableHSJ[[ホスト名]:[よみ]],2,0),IFERROR(VLOOKUP(N35,StaffTableHSJ[[ホスト名]:[よみ]],2,0),"")),4)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RIGHT(IFERROR(VLOOKUP(Q35,StudentTableHSJ[[ホスト名]:[よみ]],2,0),IFERROR(VLOOKUP(Q35,StaffTableHSJ[[ホスト名]:[よみ]],2,0),"")),4)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5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5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.149999999999999" customHeight="1" x14ac:dyDescent="0.2">
      <c r="A39" s="3"/>
      <c r="B39" s="8" t="s">
        <v>193</v>
      </c>
      <c r="C39" s="9"/>
      <c r="D39" s="3"/>
      <c r="E39" s="8" t="s">
        <v>194</v>
      </c>
      <c r="F39" s="9"/>
      <c r="G39" s="3"/>
      <c r="H39" s="8" t="s">
        <v>201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210</v>
      </c>
      <c r="R39" s="9"/>
    </row>
    <row r="40" spans="1:18" ht="20.149999999999999" customHeight="1" x14ac:dyDescent="0.2">
      <c r="A40" s="3"/>
      <c r="B40" s="4" t="str">
        <f>RIGHT(IFERROR(VLOOKUP(B39,StudentTableHSJ[[ホスト名]:[よみ]],2,0),IFERROR(VLOOKUP(B39,StaffTableHSJ[[ホスト名]:[よみ]],2,0),"")),4)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RIGHT(IFERROR(VLOOKUP(E39,StudentTableHSJ[[ホスト名]:[よみ]],2,0),IFERROR(VLOOKUP(E39,StaffTableHSJ[[ホスト名]:[よみ]],2,0),"")),4)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RIGHT(IFERROR(VLOOKUP(H39,StudentTableHSJ[[ホスト名]:[よみ]],2,0),IFERROR(VLOOKUP(H39,StaffTableHSJ[[ホスト名]:[よみ]],2,0),"")),4)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RIGHT(IFERROR(VLOOKUP(K39,StudentTableHSJ[[ホスト名]:[よみ]],2,0),IFERROR(VLOOKUP(K39,StaffTableHSJ[[ホスト名]:[よみ]],2,0),"")),4)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RIGHT(IFERROR(VLOOKUP(N39,StudentTableHSJ[[ホスト名]:[よみ]],2,0),IFERROR(VLOOKUP(N39,StaffTableHSJ[[ホスト名]:[よみ]],2,0),"")),4)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RIGHT(IFERROR(VLOOKUP(Q39,StudentTableHSJ[[ホスト名]:[よみ]],2,0),IFERROR(VLOOKUP(Q39,StaffTableHSJ[[ホスト名]:[よみ]],2,0),"")),4)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5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.149999999999999" customHeight="1" x14ac:dyDescent="0.2">
      <c r="A43" s="3"/>
      <c r="B43" s="8" t="s">
        <v>124</v>
      </c>
      <c r="C43" s="9"/>
      <c r="D43" s="3"/>
      <c r="E43" s="8" t="s">
        <v>196</v>
      </c>
      <c r="F43" s="9"/>
      <c r="G43" s="3"/>
      <c r="H43" s="8" t="s">
        <v>203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211</v>
      </c>
      <c r="R43" s="9"/>
    </row>
    <row r="44" spans="1:18" ht="20.149999999999999" customHeight="1" x14ac:dyDescent="0.2">
      <c r="A44" s="3"/>
      <c r="B44" s="4" t="str">
        <f>RIGHT(IFERROR(VLOOKUP(B43,StudentTableHSJ[[ホスト名]:[よみ]],2,0),IFERROR(VLOOKUP(B43,StaffTableHSJ[[ホスト名]:[よみ]],2,0),"")),4)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RIGHT(IFERROR(VLOOKUP(E43,StudentTableHSJ[[ホスト名]:[よみ]],2,0),IFERROR(VLOOKUP(E43,StaffTableHSJ[[ホスト名]:[よみ]],2,0),"")),4)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RIGHT(IFERROR(VLOOKUP(H43,StudentTableHSJ[[ホスト名]:[よみ]],2,0),IFERROR(VLOOKUP(H43,StaffTableHSJ[[ホスト名]:[よみ]],2,0),"")),4)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RIGHT(IFERROR(VLOOKUP(K43,StudentTableHSJ[[ホスト名]:[よみ]],2,0),IFERROR(VLOOKUP(K43,StaffTableHSJ[[ホスト名]:[よみ]],2,0),"")),4)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RIGHT(IFERROR(VLOOKUP(N43,StudentTableHSJ[[ホスト名]:[よみ]],2,0),IFERROR(VLOOKUP(N43,StaffTableHSJ[[ホスト名]:[よみ]],2,0),"")),4)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RIGHT(IFERROR(VLOOKUP(Q43,StudentTableHSJ[[ホスト名]:[よみ]],2,0),IFERROR(VLOOKUP(Q43,StaffTableHSJ[[ホスト名]:[よみ]],2,0),"")),4)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5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.149999999999999" customHeight="1" x14ac:dyDescent="0.2">
      <c r="A47" s="3"/>
      <c r="B47" s="8" t="s">
        <v>199</v>
      </c>
      <c r="C47" s="9"/>
      <c r="D47" s="3"/>
      <c r="E47" s="8" t="s">
        <v>200</v>
      </c>
      <c r="F47" s="9"/>
      <c r="G47" s="3"/>
      <c r="H47" s="8" t="s">
        <v>202</v>
      </c>
      <c r="I47" s="9"/>
      <c r="J47" s="3"/>
      <c r="K47" s="8" t="s">
        <v>212</v>
      </c>
      <c r="L47" s="9"/>
      <c r="M47" s="3"/>
      <c r="N47" s="11"/>
      <c r="O47" s="11"/>
      <c r="P47" s="11"/>
      <c r="Q47" s="11"/>
      <c r="R47" s="11"/>
    </row>
    <row r="48" spans="1:18" ht="20.149999999999999" customHeight="1" x14ac:dyDescent="0.2">
      <c r="A48" s="3"/>
      <c r="B48" s="4" t="str">
        <f>RIGHT(IFERROR(VLOOKUP(B47,StudentTableHSJ[[ホスト名]:[よみ]],2,0),IFERROR(VLOOKUP(B47,StaffTableHSJ[[ホスト名]:[よみ]],2,0),"")),4)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RIGHT(IFERROR(VLOOKUP(E47,StudentTableHSJ[[ホスト名]:[よみ]],2,0),IFERROR(VLOOKUP(E47,StaffTableHSJ[[ホスト名]:[よみ]],2,0),"")),4)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RIGHT(IFERROR(VLOOKUP(H47,StudentTableHSJ[[ホスト名]:[よみ]],2,0),IFERROR(VLOOKUP(H47,StaffTableHSJ[[ホスト名]:[よみ]],2,0),"")),4)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RIGHT(IFERROR(VLOOKUP(K47,StudentTableHSJ[[ホスト名]:[よみ]],2,0),IFERROR(VLOOKUP(K47,StaffTableHSJ[[ホスト名]:[よみ]],2,0),"")),4)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5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.149999999999999" customHeight="1" x14ac:dyDescent="0.2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213</v>
      </c>
      <c r="L51" s="9"/>
      <c r="M51" s="3"/>
      <c r="N51" s="11"/>
      <c r="O51" s="11"/>
      <c r="P51" s="11"/>
      <c r="Q51" s="11"/>
      <c r="R51" s="11"/>
    </row>
    <row r="52" spans="1:18" ht="20.149999999999999" customHeight="1" x14ac:dyDescent="0.2">
      <c r="A52" s="3"/>
      <c r="B52" s="4" t="str">
        <f>RIGHT(IFERROR(VLOOKUP(B51,StudentTableHSJ[[ホスト名]:[よみ]],2,0),IFERROR(VLOOKUP(B51,StaffTableHSJ[[ホスト名]:[よみ]],2,0),"")),4)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RIGHT(IFERROR(VLOOKUP(E51,StudentTableHSJ[[ホスト名]:[よみ]],2,0),IFERROR(VLOOKUP(E51,StaffTableHSJ[[ホスト名]:[よみ]],2,0),"")),4)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RIGHT(IFERROR(VLOOKUP(H51,StudentTableHSJ[[ホスト名]:[よみ]],2,0),IFERROR(VLOOKUP(H51,StaffTableHSJ[[ホスト名]:[よみ]],2,0),"")),4)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RIGHT(IFERROR(VLOOKUP(K51,StudentTableHSJ[[ホスト名]:[よみ]],2,0),IFERROR(VLOOKUP(K51,StaffTableHSJ[[ホスト名]:[よみ]],2,0),"")),4)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5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9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COUNTA(StudentTableGRL[学籍番号])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9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COUNTA(StudentTableML1[学籍番号])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9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COUNTA(StudentTableML2[学籍番号])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workbookViewId="0"/>
  </sheetViews>
  <sheetFormatPr defaultColWidth="8.90625" defaultRowHeight="13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328125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COUNTA(StudentTableHSJ[学籍番号])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IML座席表</vt:lpstr>
      <vt:lpstr>GRL出席表</vt:lpstr>
      <vt:lpstr>ML1出席表</vt:lpstr>
      <vt:lpstr>ML2出席表</vt:lpstr>
      <vt:lpstr>IML出席表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riko</cp:lastModifiedBy>
  <cp:lastPrinted>2022-04-19T00:26:55Z</cp:lastPrinted>
  <dcterms:created xsi:type="dcterms:W3CDTF">2018-07-15T22:20:21Z</dcterms:created>
  <dcterms:modified xsi:type="dcterms:W3CDTF">2022-04-22T05:17:15Z</dcterms:modified>
</cp:coreProperties>
</file>